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4"/>
  </bookViews>
  <sheets>
    <sheet name="Wprowadzenie" sheetId="1" r:id="rId1"/>
    <sheet name="Bilans" sheetId="2" r:id="rId2"/>
    <sheet name="Rach ZiS" sheetId="3" r:id="rId3"/>
    <sheet name="Arkusz1" sheetId="4" state="hidden" r:id="rId4"/>
    <sheet name="Informacje dodatkowa" sheetId="5" r:id="rId5"/>
  </sheets>
  <definedNames>
    <definedName name="_xlnm.Print_Area" localSheetId="1">'Bilans'!$A$1:$C$60</definedName>
    <definedName name="_xlnm.Print_Area" localSheetId="2">'Rach ZiS'!$A$1:$D$41</definedName>
  </definedNames>
  <calcPr fullCalcOnLoad="1"/>
</workbook>
</file>

<file path=xl/sharedStrings.xml><?xml version="1.0" encoding="utf-8"?>
<sst xmlns="http://schemas.openxmlformats.org/spreadsheetml/2006/main" count="182" uniqueCount="169">
  <si>
    <t>Sprawozdanie Finansowe</t>
  </si>
  <si>
    <t>Wprowadzenie do sprawozdania finansowego</t>
  </si>
  <si>
    <t>1)</t>
  </si>
  <si>
    <t>Nazwa, siedziba i adres</t>
  </si>
  <si>
    <t>Nazwa organizacji:</t>
  </si>
  <si>
    <t>Kraj:</t>
  </si>
  <si>
    <t>Polska</t>
  </si>
  <si>
    <t xml:space="preserve">Województwo: </t>
  </si>
  <si>
    <t>Wielkopolskie</t>
  </si>
  <si>
    <t xml:space="preserve">Powiat: </t>
  </si>
  <si>
    <t>M.Poznań</t>
  </si>
  <si>
    <t xml:space="preserve">Gmina: </t>
  </si>
  <si>
    <t>Ulica:</t>
  </si>
  <si>
    <t>Garbary</t>
  </si>
  <si>
    <t>nr domu</t>
  </si>
  <si>
    <t>nr lokalu</t>
  </si>
  <si>
    <t xml:space="preserve">Miejscowość: </t>
  </si>
  <si>
    <t>Poznań</t>
  </si>
  <si>
    <t>Kod pocz.</t>
  </si>
  <si>
    <t>61-869</t>
  </si>
  <si>
    <t xml:space="preserve">Poczta: </t>
  </si>
  <si>
    <t>Numer we właściwym rejestrze sądowym albo ewidencji</t>
  </si>
  <si>
    <t>NIP:</t>
  </si>
  <si>
    <t>KRS:</t>
  </si>
  <si>
    <t>0000071542</t>
  </si>
  <si>
    <t>2)</t>
  </si>
  <si>
    <t>Wskazanie czasu trwania działalności jednostki, jeżeli jest ograniczony</t>
  </si>
  <si>
    <t>3)</t>
  </si>
  <si>
    <t xml:space="preserve">Wskazanie okresu objętego sprawozdaniem finansowym; </t>
  </si>
  <si>
    <t>Data początkowa okresu, za który sporządzono sprawozdanie:</t>
  </si>
  <si>
    <t>Data końcowa okresu, za który sporządzono sprawozdanie:</t>
  </si>
  <si>
    <t>Data sporządzenia sprawozdania finansowego:</t>
  </si>
  <si>
    <t>Wariant sprawozdania:</t>
  </si>
  <si>
    <t>Sprawozdanie sporządzone zgodnie z Załącznikiem Nr 6 do ustawy o rachunkowości</t>
  </si>
  <si>
    <t>4)</t>
  </si>
  <si>
    <t xml:space="preserve">Wskazanie, czy sprawozdanie finansowe zostało sporządzone przy założeniu kontynuowania </t>
  </si>
  <si>
    <t xml:space="preserve">działalności przez jednostkę w dającej się przewidzieć przyszłości oraz </t>
  </si>
  <si>
    <t xml:space="preserve">czy nie istnieją okoliczności wskazujące na zagrożenie kontynuowania przez nią działalności; </t>
  </si>
  <si>
    <t>5)</t>
  </si>
  <si>
    <t xml:space="preserve">Omówienie przyjętych zasad (polityki) rachunkowości, w zakresie w jakim ustawa pozostawia </t>
  </si>
  <si>
    <t>jednostce prawo wyboru, w tym: metod wyceny aktywów i pasywów (także amortyzacji),</t>
  </si>
  <si>
    <t>ustalenia wyniku finansowego oraz sposobu sporządzenia sprawozdania finansowego</t>
  </si>
  <si>
    <t xml:space="preserve">BILANS sporządzony na dzień </t>
  </si>
  <si>
    <t>na podstawie załącznika 6 - ustawy o rachunkowości</t>
  </si>
  <si>
    <t>AKTYWA</t>
  </si>
  <si>
    <t>Stan aktywów na dzień:</t>
  </si>
  <si>
    <t>Wyszczególnienie aktywów</t>
  </si>
  <si>
    <t>(początek roku)</t>
  </si>
  <si>
    <t>(koniec roku)</t>
  </si>
  <si>
    <t>A. AKTYWA TRWAŁE</t>
  </si>
  <si>
    <t xml:space="preserve">   I. Wartości niematerialne i prawne </t>
  </si>
  <si>
    <t xml:space="preserve">   II. Rzeczowe aktywa trwałe </t>
  </si>
  <si>
    <t xml:space="preserve">   III. Należności długoterminowe </t>
  </si>
  <si>
    <t xml:space="preserve">   IV. Inwestycje długoterminowe </t>
  </si>
  <si>
    <t xml:space="preserve">   V. Długoterminowe rozliczenia międzyokresowe </t>
  </si>
  <si>
    <t>B. AKTYWA OBROTOWE</t>
  </si>
  <si>
    <t xml:space="preserve">   I. Zapasy </t>
  </si>
  <si>
    <t xml:space="preserve">   II. Należności krótkoterminowe </t>
  </si>
  <si>
    <t xml:space="preserve">   III. Inwestycje krótkoterminowe </t>
  </si>
  <si>
    <t xml:space="preserve">   IV. Krótkoterminowe rozliczenia międzyokresowe </t>
  </si>
  <si>
    <t xml:space="preserve">C.  Należne wpłaty na fundusz statutowy </t>
  </si>
  <si>
    <t>Aktywa razem</t>
  </si>
  <si>
    <t>PASYWA</t>
  </si>
  <si>
    <t>Stan pasywów na dzień:</t>
  </si>
  <si>
    <t>Wyszczególnienie pasywów</t>
  </si>
  <si>
    <t>A. FUNDUSZ WŁASNY</t>
  </si>
  <si>
    <t xml:space="preserve">   I. Fundusz statutowy </t>
  </si>
  <si>
    <t xml:space="preserve">   II. Pozostałe fundusze </t>
  </si>
  <si>
    <t xml:space="preserve">   III. Zysk (strata) z lat ubiegłych </t>
  </si>
  <si>
    <t xml:space="preserve">   IV. Zysk (strata) netto </t>
  </si>
  <si>
    <t xml:space="preserve">B. ZOBOWIĄZANIA I REZERWY NA ZOBOWIĄZANIA </t>
  </si>
  <si>
    <t xml:space="preserve">   I. Rezerwy na zobowiązania </t>
  </si>
  <si>
    <t xml:space="preserve">   II. Zobowiązania długoterminowe </t>
  </si>
  <si>
    <t xml:space="preserve">   III. Zobowiązania krótkoterminowe </t>
  </si>
  <si>
    <t xml:space="preserve">   IV. Rozliczenia międzyokresowe </t>
  </si>
  <si>
    <t>Pasywa razem</t>
  </si>
  <si>
    <t xml:space="preserve">Rachunek zysków i strat sporządzony na dzień </t>
  </si>
  <si>
    <t>Poz</t>
  </si>
  <si>
    <t>Wyszczególnienie</t>
  </si>
  <si>
    <t>Kwota za rok poprzedni</t>
  </si>
  <si>
    <t>Kwota za rok obrotowy</t>
  </si>
  <si>
    <t>A.</t>
  </si>
  <si>
    <t xml:space="preserve">Przychody z działalności statutowej </t>
  </si>
  <si>
    <t>I</t>
  </si>
  <si>
    <t xml:space="preserve"> Przychody z nieodpłatnej działalności pożytku publicznego </t>
  </si>
  <si>
    <t>II</t>
  </si>
  <si>
    <t xml:space="preserve"> Przychody z odpłatnej działalności pożytku publicznego </t>
  </si>
  <si>
    <t>III</t>
  </si>
  <si>
    <t xml:space="preserve"> Przychody z pozostałej działalności statutowej </t>
  </si>
  <si>
    <t>B.</t>
  </si>
  <si>
    <t xml:space="preserve">Koszty działalności statutowej </t>
  </si>
  <si>
    <t xml:space="preserve"> Koszty nieodpłatnej działalności pożytku publicznego </t>
  </si>
  <si>
    <t xml:space="preserve"> Koszty odpłatnej działalności pożytku publicznego </t>
  </si>
  <si>
    <t xml:space="preserve"> Koszty pozostałej działalności statutowej </t>
  </si>
  <si>
    <t>C.</t>
  </si>
  <si>
    <t xml:space="preserve">Zysk (strata) z działalności statutowej (A-B) </t>
  </si>
  <si>
    <t xml:space="preserve">D. </t>
  </si>
  <si>
    <t xml:space="preserve">Przychody z działalności gospodarczej </t>
  </si>
  <si>
    <t xml:space="preserve">E. </t>
  </si>
  <si>
    <t>Koszty działalności gospodarczej</t>
  </si>
  <si>
    <t>F.</t>
  </si>
  <si>
    <t xml:space="preserve">Zysk (strata) z działalności gospodarczej (D-E) </t>
  </si>
  <si>
    <t>G.</t>
  </si>
  <si>
    <t xml:space="preserve">Koszty ogólnego zarządu </t>
  </si>
  <si>
    <t>H.</t>
  </si>
  <si>
    <t xml:space="preserve">Zysk (strata) z działalności operacyjnej (C+F-G) </t>
  </si>
  <si>
    <t>I.</t>
  </si>
  <si>
    <t xml:space="preserve">Pozostałe przychody operacyjne </t>
  </si>
  <si>
    <t>J.</t>
  </si>
  <si>
    <t xml:space="preserve">Pozostałe koszty operacyjne </t>
  </si>
  <si>
    <t>K.</t>
  </si>
  <si>
    <t xml:space="preserve">Przychody finansowe </t>
  </si>
  <si>
    <t>L.</t>
  </si>
  <si>
    <t xml:space="preserve">Koszty finansowe </t>
  </si>
  <si>
    <t>M.</t>
  </si>
  <si>
    <t xml:space="preserve">Zysk (strata) brutto (H+I-J+K-L) </t>
  </si>
  <si>
    <t>N.</t>
  </si>
  <si>
    <t xml:space="preserve">Podatek dochodowy </t>
  </si>
  <si>
    <t>O.</t>
  </si>
  <si>
    <t>Zysk (strata) netto (M-N)</t>
  </si>
  <si>
    <t>Informacja dodatkowa</t>
  </si>
  <si>
    <t>Informacje o wszelkich zobowiązaniach finansowych, w tym z tytułu dłużnych instrumentów finansowych, gwarancji i poręczeń lub zobowiązań warunkowych nieuwzględnionych w bilansie, ze wskazaniem charakteru i formy wierzytelności zabezpieczonych rzeczowo;</t>
  </si>
  <si>
    <t xml:space="preserve"> Stowarzyszenie nie posiada żadnych zobowiązań z tytułu dłużnych instrumentów finansowych, gwarancji i poręczeń lub zobowiązań warunkowych nieuwzględnionych w bilansie. Jedyne zobowiązania finansowe organizacji opisane są w części: Uzupełniające dane o aktywach i pasywach.</t>
  </si>
  <si>
    <t>Informacje o kwotach zaliczek i kredytów udzielonych członkom organów administrujących, zarządzających i nadzorujących, ze wskazaniem oprocentowania, głównych warunków oraz wszelkich kwot spłaconych, odpisanych lub umorzonych, a także zobowiązań zaciągniętych w ich imieniu tytułem gwarancji i poręczeń wszelkiego rodzaju, ze wskazaniem kwoty ogółem dla każdej kategorii;</t>
  </si>
  <si>
    <t xml:space="preserve"> Organizacja nie udziela kredytów członkom organów administrujących, zarządzających i nadzorujących, a także nie ma zobowiązań zaciągniętych w ich imieniu tytułem gwarancji i poręczeń wszelkiego rodzaju</t>
  </si>
  <si>
    <t>Uzupełniające dane o aktywach i pasywach;</t>
  </si>
  <si>
    <t>np.: Na aktywa obrotowe w punkcie "inwestycje krótkoterminowe" skladają się środki na kontakch bankowych. W pozycji zobowiązania ujęte są zakupy materiałów zapłacone w nastepnym roku.</t>
  </si>
  <si>
    <t>Informacje o strukturze zrealizowanych przychodów ze wskazaniem ich źródeł, w tym w szczególności informacje o przychodach wyodrębnionych zgodnie z przepisami ustawy z dnia 24 kwietnia 2003 r. o działalności pożytku publicznego i o wolontariacie, oraz informacje o przychodach z tytułu składek członkowskich i dotacji pochodzących ze środków publicznych;</t>
  </si>
  <si>
    <t>przykładowy układ informacji</t>
  </si>
  <si>
    <t>Przychody działalności statutowej</t>
  </si>
  <si>
    <t xml:space="preserve">I. Nieodpłatnej działalności pożytku publicznego </t>
  </si>
  <si>
    <t xml:space="preserve"> - dotacja z urzędu Mista Poznania</t>
  </si>
  <si>
    <t xml:space="preserve"> - składki członkowskie:</t>
  </si>
  <si>
    <t xml:space="preserve"> - darowiny osób fizycznych:</t>
  </si>
  <si>
    <t xml:space="preserve"> - wpłaty od mieszkańców za mieszkanie chronione</t>
  </si>
  <si>
    <t xml:space="preserve"> - odsetki od lokaty</t>
  </si>
  <si>
    <t>Informacje o strukturze poniesionych kosztów;</t>
  </si>
  <si>
    <t>Koszty działalności statutowej:</t>
  </si>
  <si>
    <t xml:space="preserve"> - wynagrodzenia osobowe i bezosobowe</t>
  </si>
  <si>
    <t xml:space="preserve"> - składki na ubezpieczenie społeczne:</t>
  </si>
  <si>
    <t xml:space="preserve"> - zużycie materiałow i energii:</t>
  </si>
  <si>
    <t>6)</t>
  </si>
  <si>
    <t>Dane o źródłach zwiększenia i sposobie wykorzystania funduszu statutowego;</t>
  </si>
  <si>
    <t xml:space="preserve"> Stowarzyszenie nie tworzy funduszu stutowego, </t>
  </si>
  <si>
    <t>7)</t>
  </si>
  <si>
    <t>Jeżeli jednostka posiada status organizacji pożytku publicznego, zamieszcza w informacji dodatkowej dane na temat uzyskanych przychodów i poniesionych kosztów z tytułu 1% podatku dochodowego od osób fizycznych oraz sposobu wydatkowania środków pochodzących z 1% podatku dochodowego od osób fizycznych;</t>
  </si>
  <si>
    <t xml:space="preserve">Stowarzyszanie posiada statut organizacji pożytku publicznego. </t>
  </si>
  <si>
    <t>8)</t>
  </si>
  <si>
    <t xml:space="preserve">konta </t>
  </si>
  <si>
    <t xml:space="preserve"> Wynik finansowy ustalany jest z uwzględnieniem wyodrębnienia rodzajów działań określonych w ustawie o działalności pożytku publicznego i o wolontariacie.</t>
  </si>
  <si>
    <t xml:space="preserve"> - dotacja DREWS</t>
  </si>
  <si>
    <t xml:space="preserve"> - sprzedaż usług</t>
  </si>
  <si>
    <t xml:space="preserve">II. Pozostałe przychody finansowe : </t>
  </si>
  <si>
    <t xml:space="preserve"> - podatki i opłaty </t>
  </si>
  <si>
    <t xml:space="preserve">II. Pozostałe koszty finansowe </t>
  </si>
  <si>
    <t xml:space="preserve">Stowarzyszenie Osób i Rodzin na Rzecz Zdrowia Psychicznego  "Zrozumieć i Pomóc" </t>
  </si>
  <si>
    <t xml:space="preserve"> - pozostałe koszty: reklama , delegacje,ubezpieczenia majątkowe </t>
  </si>
  <si>
    <t xml:space="preserve"> - koszty usług obcych w tym najem, remontowe, telefoniczne,  serwisowanie, gastronomiczne :</t>
  </si>
  <si>
    <t>781-16-76-338</t>
  </si>
  <si>
    <t xml:space="preserve"> - wpłaty z tytułu 1 % za 2021 rok</t>
  </si>
  <si>
    <t>-  darowizna od osób prawnych</t>
  </si>
  <si>
    <t xml:space="preserve">-  nagroda </t>
  </si>
  <si>
    <t xml:space="preserve">-   inne </t>
  </si>
  <si>
    <t xml:space="preserve"> Sprawozdanie finansowe zostało sporządzone przy założeniu kontynuowania działalności przez jednostkę w dającej się przewidzieć przyszłości. Nie istnieją okoliczności wskazujące na zagrożenie kontynuowania przez nią działalności.</t>
  </si>
  <si>
    <t xml:space="preserve"> Organizacja sporządza sprawozdanie finansowe dla organizacji pozarządowych, określonych w art. 3 ust. 2 ustawy                   o działalności pożytku publicznego i o wolontariacie, zgodnie z załącznikiem 6 do ustawy o rachunkowości.</t>
  </si>
  <si>
    <t xml:space="preserve"> Czas trwania działalności jednostki jest nieograniczony</t>
  </si>
  <si>
    <t xml:space="preserve"> Organizacja posiada środki finansowe w walucie polskiej wyceniane według wartości nominalnej. Wyposażenie i środki trwałe wyceniane są wg nominalnych cen zakupu. Amortyzacja dokonywana jest według zasad określonych w ustawie                    o podatku dochodowym osób prawnych.</t>
  </si>
  <si>
    <t xml:space="preserve"> Stowarzyszenie otrzymało darowizny od osób prywatnych i przeznaczyło je na działanie statutowe w zakresie edukacji                      i działalności kulturalnej. Informację o otrzymanych darowiznach upubliczniamy w ramach ujawnienia całego sprawozdania finansowego.</t>
  </si>
  <si>
    <t>Inne informacje niż wymienione w pkt 1-7, jeżeli mogłyby w istotny sposób wpłynąć na ocenę sytuacji majątkowej                     i finansowej oraz wynik finansowy jednostki, w tym dodatkowe informacje i objaśnienia wymienione w załączniku nr 1 do ustawy, o ile mają zastosowanie do jednostki.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</si>
</sst>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d/mm/yyyy"/>
    <numFmt numFmtId="165" formatCode="_-* #,##0.00\ _z_ł_-;\-* #,##0.00\ _z_ł_-;_-* \-??\ _z_ł_-;_-@_-"/>
    <numFmt numFmtId="166" formatCode="_-* #,##0.00&quot; zł&quot;_-;\-* #,##0.00&quot; zł&quot;_-;_-* \-??&quot; zł&quot;_-;_-@_-"/>
    <numFmt numFmtId="167" formatCode="#,###.00"/>
    <numFmt numFmtId="168" formatCode="#,##0.00_ ;\-#,##0.00\ "/>
    <numFmt numFmtId="169" formatCode="_-* #,##0.00\ _z_ł_-;\-* #,##0.00\ _z_ł_-;_-* &quot;-&quot;??\ _z_ł_-;_-@_-"/>
    <numFmt numFmtId="170" formatCode="#,##0.00\ _z_ł;[Red]#,##0.00\ _z_ł"/>
    <numFmt numFmtId="171" formatCode="#,##0.00;[Red]#,##0.00"/>
  </numFmts>
  <fonts count="72">
    <font>
      <sz val="10"/>
      <name val="Arial CE"/>
      <family val="2"/>
    </font>
    <font>
      <sz val="10"/>
      <name val="Arial"/>
      <family val="0"/>
    </font>
    <font>
      <sz val="12"/>
      <name val="Arial CE"/>
      <family val="2"/>
    </font>
    <font>
      <b/>
      <u val="single"/>
      <sz val="12"/>
      <name val="Arial CE"/>
      <family val="2"/>
    </font>
    <font>
      <b/>
      <sz val="12"/>
      <name val="Arial"/>
      <family val="2"/>
    </font>
    <font>
      <b/>
      <sz val="12"/>
      <name val="Times New Roman"/>
      <family val="1"/>
    </font>
    <font>
      <b/>
      <sz val="10"/>
      <name val="Arial CE"/>
      <family val="2"/>
    </font>
    <font>
      <b/>
      <i/>
      <sz val="10"/>
      <name val="Arial CE"/>
      <family val="2"/>
    </font>
    <font>
      <i/>
      <sz val="10"/>
      <name val="Arial CE"/>
      <family val="2"/>
    </font>
    <font>
      <b/>
      <sz val="12"/>
      <name val="Arial CE"/>
      <family val="2"/>
    </font>
    <font>
      <i/>
      <sz val="12"/>
      <color indexed="10"/>
      <name val="Arial CE"/>
      <family val="2"/>
    </font>
    <font>
      <sz val="11"/>
      <name val="Arial CE"/>
      <family val="2"/>
    </font>
    <font>
      <b/>
      <i/>
      <sz val="12"/>
      <name val="Arial CE"/>
      <family val="2"/>
    </font>
    <font>
      <i/>
      <sz val="12"/>
      <name val="Arial CE"/>
      <family val="2"/>
    </font>
    <font>
      <sz val="9"/>
      <name val="Verdana"/>
      <family val="2"/>
    </font>
    <font>
      <b/>
      <sz val="9"/>
      <color indexed="8"/>
      <name val="Verdana"/>
      <family val="2"/>
    </font>
    <font>
      <sz val="8"/>
      <name val="Verdana"/>
      <family val="2"/>
    </font>
    <font>
      <b/>
      <sz val="11"/>
      <name val="Verdana"/>
      <family val="2"/>
    </font>
    <font>
      <b/>
      <sz val="9"/>
      <name val="Verdana"/>
      <family val="2"/>
    </font>
    <font>
      <sz val="9"/>
      <color indexed="10"/>
      <name val="Verdana"/>
      <family val="2"/>
    </font>
    <font>
      <b/>
      <u val="single"/>
      <sz val="9"/>
      <name val="Verdana"/>
      <family val="2"/>
    </font>
    <font>
      <sz val="9"/>
      <color indexed="8"/>
      <name val="Verdana"/>
      <family val="2"/>
    </font>
    <font>
      <b/>
      <sz val="9"/>
      <color indexed="10"/>
      <name val="Verdana"/>
      <family val="2"/>
    </font>
    <font>
      <sz val="9"/>
      <name val="Arial CE"/>
      <family val="2"/>
    </font>
    <font>
      <b/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 CE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 CE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8"/>
      <name val="Arial CE"/>
      <family val="2"/>
    </font>
    <font>
      <i/>
      <sz val="9"/>
      <color indexed="8"/>
      <name val="Verdana"/>
      <family val="2"/>
    </font>
    <font>
      <b/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theme="1"/>
      <name val="Arial CE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i/>
      <sz val="9"/>
      <color theme="1"/>
      <name val="Verdana"/>
      <family val="2"/>
    </font>
    <font>
      <b/>
      <sz val="10"/>
      <color theme="1"/>
      <name val="Arial CE"/>
      <family val="0"/>
    </font>
    <font>
      <b/>
      <sz val="9"/>
      <color rgb="FFFF0000"/>
      <name val="Verdana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799979984760284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 style="medium"/>
      <right style="medium"/>
      <top style="thin"/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8" borderId="0" applyNumberFormat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29" borderId="4" applyNumberFormat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27" borderId="1" applyNumberFormat="0" applyAlignment="0" applyProtection="0"/>
    <xf numFmtId="0" fontId="60" fillId="0" borderId="0" applyNumberFormat="0" applyFill="0" applyBorder="0" applyAlignment="0" applyProtection="0"/>
    <xf numFmtId="9" fontId="1" fillId="0" borderId="0" applyFill="0" applyBorder="0" applyAlignment="0" applyProtection="0"/>
    <xf numFmtId="0" fontId="61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31" borderId="9" applyNumberFormat="0" applyFont="0" applyAlignment="0" applyProtection="0"/>
    <xf numFmtId="166" fontId="0" fillId="0" borderId="0" applyFill="0" applyBorder="0" applyAlignment="0" applyProtection="0"/>
    <xf numFmtId="42" fontId="1" fillId="0" borderId="0" applyFill="0" applyBorder="0" applyAlignment="0" applyProtection="0"/>
    <xf numFmtId="0" fontId="65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 vertical="top"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 horizontal="left"/>
    </xf>
    <xf numFmtId="0" fontId="16" fillId="0" borderId="0" xfId="0" applyFont="1" applyAlignment="1">
      <alignment/>
    </xf>
    <xf numFmtId="0" fontId="17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18" fillId="0" borderId="0" xfId="0" applyFont="1" applyFill="1" applyAlignment="1">
      <alignment horizontal="right"/>
    </xf>
    <xf numFmtId="0" fontId="18" fillId="0" borderId="0" xfId="0" applyFont="1" applyAlignment="1">
      <alignment/>
    </xf>
    <xf numFmtId="0" fontId="14" fillId="0" borderId="10" xfId="0" applyFont="1" applyBorder="1" applyAlignment="1">
      <alignment/>
    </xf>
    <xf numFmtId="0" fontId="14" fillId="0" borderId="11" xfId="0" applyFont="1" applyBorder="1" applyAlignment="1">
      <alignment/>
    </xf>
    <xf numFmtId="164" fontId="14" fillId="0" borderId="12" xfId="0" applyNumberFormat="1" applyFont="1" applyBorder="1" applyAlignment="1">
      <alignment horizontal="center"/>
    </xf>
    <xf numFmtId="164" fontId="14" fillId="0" borderId="13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17" xfId="0" applyFont="1" applyFill="1" applyBorder="1" applyAlignment="1">
      <alignment/>
    </xf>
    <xf numFmtId="4" fontId="19" fillId="0" borderId="18" xfId="0" applyNumberFormat="1" applyFont="1" applyFill="1" applyBorder="1" applyAlignment="1">
      <alignment/>
    </xf>
    <xf numFmtId="0" fontId="20" fillId="0" borderId="19" xfId="0" applyFont="1" applyFill="1" applyBorder="1" applyAlignment="1">
      <alignment/>
    </xf>
    <xf numFmtId="4" fontId="15" fillId="0" borderId="20" xfId="42" applyNumberFormat="1" applyFont="1" applyFill="1" applyBorder="1" applyAlignment="1" applyProtection="1">
      <alignment wrapText="1"/>
      <protection/>
    </xf>
    <xf numFmtId="4" fontId="21" fillId="0" borderId="21" xfId="0" applyNumberFormat="1" applyFont="1" applyFill="1" applyBorder="1" applyAlignment="1">
      <alignment/>
    </xf>
    <xf numFmtId="0" fontId="14" fillId="0" borderId="19" xfId="0" applyFont="1" applyFill="1" applyBorder="1" applyAlignment="1">
      <alignment/>
    </xf>
    <xf numFmtId="4" fontId="15" fillId="0" borderId="18" xfId="0" applyNumberFormat="1" applyFont="1" applyFill="1" applyBorder="1" applyAlignment="1">
      <alignment/>
    </xf>
    <xf numFmtId="4" fontId="15" fillId="0" borderId="20" xfId="42" applyNumberFormat="1" applyFont="1" applyFill="1" applyBorder="1" applyAlignment="1" applyProtection="1">
      <alignment/>
      <protection/>
    </xf>
    <xf numFmtId="0" fontId="18" fillId="0" borderId="19" xfId="0" applyFont="1" applyFill="1" applyBorder="1" applyAlignment="1">
      <alignment/>
    </xf>
    <xf numFmtId="4" fontId="21" fillId="0" borderId="22" xfId="42" applyNumberFormat="1" applyFont="1" applyFill="1" applyBorder="1" applyAlignment="1" applyProtection="1">
      <alignment/>
      <protection/>
    </xf>
    <xf numFmtId="0" fontId="14" fillId="0" borderId="18" xfId="0" applyFont="1" applyFill="1" applyBorder="1" applyAlignment="1">
      <alignment/>
    </xf>
    <xf numFmtId="4" fontId="21" fillId="0" borderId="18" xfId="0" applyNumberFormat="1" applyFont="1" applyFill="1" applyBorder="1" applyAlignment="1">
      <alignment/>
    </xf>
    <xf numFmtId="0" fontId="18" fillId="0" borderId="20" xfId="0" applyFont="1" applyFill="1" applyBorder="1" applyAlignment="1">
      <alignment horizontal="center"/>
    </xf>
    <xf numFmtId="0" fontId="14" fillId="0" borderId="21" xfId="0" applyFont="1" applyFill="1" applyBorder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Fill="1" applyBorder="1" applyAlignment="1">
      <alignment horizontal="center"/>
    </xf>
    <xf numFmtId="4" fontId="14" fillId="0" borderId="0" xfId="0" applyNumberFormat="1" applyFont="1" applyFill="1" applyAlignment="1">
      <alignment/>
    </xf>
    <xf numFmtId="0" fontId="18" fillId="0" borderId="0" xfId="0" applyFont="1" applyFill="1" applyAlignment="1">
      <alignment/>
    </xf>
    <xf numFmtId="0" fontId="14" fillId="0" borderId="10" xfId="0" applyFont="1" applyFill="1" applyBorder="1" applyAlignment="1">
      <alignment/>
    </xf>
    <xf numFmtId="0" fontId="14" fillId="0" borderId="11" xfId="0" applyFont="1" applyFill="1" applyBorder="1" applyAlignment="1">
      <alignment/>
    </xf>
    <xf numFmtId="164" fontId="14" fillId="0" borderId="12" xfId="0" applyNumberFormat="1" applyFont="1" applyFill="1" applyBorder="1" applyAlignment="1">
      <alignment horizontal="center"/>
    </xf>
    <xf numFmtId="164" fontId="14" fillId="0" borderId="13" xfId="0" applyNumberFormat="1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/>
    </xf>
    <xf numFmtId="0" fontId="14" fillId="0" borderId="15" xfId="0" applyFont="1" applyFill="1" applyBorder="1" applyAlignment="1">
      <alignment horizontal="center"/>
    </xf>
    <xf numFmtId="0" fontId="14" fillId="0" borderId="16" xfId="0" applyFont="1" applyFill="1" applyBorder="1" applyAlignment="1">
      <alignment horizontal="center"/>
    </xf>
    <xf numFmtId="0" fontId="14" fillId="0" borderId="18" xfId="0" applyFont="1" applyFill="1" applyBorder="1" applyAlignment="1">
      <alignment horizontal="center"/>
    </xf>
    <xf numFmtId="0" fontId="20" fillId="0" borderId="20" xfId="0" applyFont="1" applyFill="1" applyBorder="1" applyAlignment="1">
      <alignment/>
    </xf>
    <xf numFmtId="4" fontId="19" fillId="0" borderId="21" xfId="0" applyNumberFormat="1" applyFont="1" applyFill="1" applyBorder="1" applyAlignment="1">
      <alignment/>
    </xf>
    <xf numFmtId="0" fontId="21" fillId="0" borderId="20" xfId="0" applyFont="1" applyFill="1" applyBorder="1" applyAlignment="1">
      <alignment vertical="center"/>
    </xf>
    <xf numFmtId="0" fontId="14" fillId="0" borderId="2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3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Border="1" applyAlignment="1">
      <alignment/>
    </xf>
    <xf numFmtId="2" fontId="14" fillId="0" borderId="0" xfId="0" applyNumberFormat="1" applyFont="1" applyFill="1" applyAlignment="1">
      <alignment/>
    </xf>
    <xf numFmtId="165" fontId="18" fillId="0" borderId="12" xfId="42" applyFont="1" applyFill="1" applyBorder="1" applyAlignment="1" applyProtection="1">
      <alignment horizontal="center" vertical="center" wrapText="1"/>
      <protection/>
    </xf>
    <xf numFmtId="0" fontId="18" fillId="0" borderId="12" xfId="42" applyNumberFormat="1" applyFont="1" applyFill="1" applyBorder="1" applyAlignment="1" applyProtection="1">
      <alignment horizontal="center"/>
      <protection/>
    </xf>
    <xf numFmtId="0" fontId="18" fillId="0" borderId="23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8" fillId="0" borderId="0" xfId="0" applyFont="1" applyFill="1" applyBorder="1" applyAlignment="1">
      <alignment wrapText="1"/>
    </xf>
    <xf numFmtId="0" fontId="14" fillId="0" borderId="0" xfId="0" applyFont="1" applyFill="1" applyBorder="1" applyAlignment="1">
      <alignment wrapText="1"/>
    </xf>
    <xf numFmtId="0" fontId="14" fillId="0" borderId="0" xfId="0" applyFont="1" applyBorder="1" applyAlignment="1">
      <alignment wrapText="1"/>
    </xf>
    <xf numFmtId="0" fontId="18" fillId="0" borderId="0" xfId="0" applyFont="1" applyBorder="1" applyAlignment="1">
      <alignment wrapText="1"/>
    </xf>
    <xf numFmtId="0" fontId="14" fillId="0" borderId="24" xfId="0" applyFont="1" applyBorder="1" applyAlignment="1">
      <alignment wrapText="1"/>
    </xf>
    <xf numFmtId="0" fontId="7" fillId="0" borderId="0" xfId="0" applyFont="1" applyAlignment="1">
      <alignment vertical="top" wrapText="1"/>
    </xf>
    <xf numFmtId="0" fontId="0" fillId="0" borderId="0" xfId="0" applyAlignment="1">
      <alignment wrapText="1"/>
    </xf>
    <xf numFmtId="4" fontId="0" fillId="0" borderId="0" xfId="0" applyNumberFormat="1" applyAlignment="1">
      <alignment/>
    </xf>
    <xf numFmtId="0" fontId="0" fillId="33" borderId="0" xfId="0" applyFont="1" applyFill="1" applyAlignment="1">
      <alignment/>
    </xf>
    <xf numFmtId="0" fontId="66" fillId="33" borderId="0" xfId="0" applyFont="1" applyFill="1" applyAlignment="1">
      <alignment/>
    </xf>
    <xf numFmtId="0" fontId="0" fillId="33" borderId="0" xfId="0" applyFont="1" applyFill="1" applyAlignment="1">
      <alignment wrapText="1"/>
    </xf>
    <xf numFmtId="166" fontId="66" fillId="33" borderId="0" xfId="60" applyFont="1" applyFill="1" applyBorder="1" applyAlignment="1" applyProtection="1">
      <alignment/>
      <protection/>
    </xf>
    <xf numFmtId="166" fontId="66" fillId="34" borderId="0" xfId="60" applyFont="1" applyFill="1" applyBorder="1" applyAlignment="1" applyProtection="1">
      <alignment/>
      <protection/>
    </xf>
    <xf numFmtId="4" fontId="21" fillId="33" borderId="25" xfId="0" applyNumberFormat="1" applyFont="1" applyFill="1" applyBorder="1" applyAlignment="1">
      <alignment/>
    </xf>
    <xf numFmtId="4" fontId="21" fillId="33" borderId="26" xfId="0" applyNumberFormat="1" applyFont="1" applyFill="1" applyBorder="1" applyAlignment="1">
      <alignment/>
    </xf>
    <xf numFmtId="4" fontId="21" fillId="33" borderId="22" xfId="0" applyNumberFormat="1" applyFont="1" applyFill="1" applyBorder="1" applyAlignment="1">
      <alignment/>
    </xf>
    <xf numFmtId="4" fontId="15" fillId="33" borderId="22" xfId="42" applyNumberFormat="1" applyFont="1" applyFill="1" applyBorder="1" applyAlignment="1" applyProtection="1">
      <alignment/>
      <protection/>
    </xf>
    <xf numFmtId="4" fontId="15" fillId="35" borderId="22" xfId="42" applyNumberFormat="1" applyFont="1" applyFill="1" applyBorder="1" applyAlignment="1" applyProtection="1">
      <alignment/>
      <protection/>
    </xf>
    <xf numFmtId="4" fontId="67" fillId="0" borderId="18" xfId="0" applyNumberFormat="1" applyFont="1" applyFill="1" applyBorder="1" applyAlignment="1">
      <alignment/>
    </xf>
    <xf numFmtId="4" fontId="68" fillId="0" borderId="20" xfId="42" applyNumberFormat="1" applyFont="1" applyFill="1" applyBorder="1" applyAlignment="1" applyProtection="1">
      <alignment/>
      <protection/>
    </xf>
    <xf numFmtId="4" fontId="67" fillId="0" borderId="21" xfId="0" applyNumberFormat="1" applyFont="1" applyFill="1" applyBorder="1" applyAlignment="1">
      <alignment/>
    </xf>
    <xf numFmtId="4" fontId="67" fillId="0" borderId="20" xfId="0" applyNumberFormat="1" applyFont="1" applyFill="1" applyBorder="1" applyAlignment="1">
      <alignment/>
    </xf>
    <xf numFmtId="4" fontId="67" fillId="0" borderId="22" xfId="0" applyNumberFormat="1" applyFont="1" applyFill="1" applyBorder="1" applyAlignment="1">
      <alignment/>
    </xf>
    <xf numFmtId="4" fontId="68" fillId="0" borderId="20" xfId="0" applyNumberFormat="1" applyFont="1" applyFill="1" applyBorder="1" applyAlignment="1">
      <alignment/>
    </xf>
    <xf numFmtId="4" fontId="67" fillId="33" borderId="26" xfId="0" applyNumberFormat="1" applyFont="1" applyFill="1" applyBorder="1" applyAlignment="1">
      <alignment/>
    </xf>
    <xf numFmtId="4" fontId="67" fillId="33" borderId="20" xfId="0" applyNumberFormat="1" applyFont="1" applyFill="1" applyBorder="1" applyAlignment="1">
      <alignment/>
    </xf>
    <xf numFmtId="4" fontId="67" fillId="33" borderId="25" xfId="0" applyNumberFormat="1" applyFont="1" applyFill="1" applyBorder="1" applyAlignment="1">
      <alignment/>
    </xf>
    <xf numFmtId="4" fontId="67" fillId="33" borderId="22" xfId="0" applyNumberFormat="1" applyFont="1" applyFill="1" applyBorder="1" applyAlignment="1">
      <alignment/>
    </xf>
    <xf numFmtId="164" fontId="69" fillId="0" borderId="0" xfId="0" applyNumberFormat="1" applyFont="1" applyFill="1" applyAlignment="1">
      <alignment horizont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49" fontId="2" fillId="33" borderId="0" xfId="0" applyNumberFormat="1" applyFont="1" applyFill="1" applyAlignment="1">
      <alignment horizontal="left"/>
    </xf>
    <xf numFmtId="164" fontId="10" fillId="33" borderId="0" xfId="0" applyNumberFormat="1" applyFont="1" applyFill="1" applyAlignment="1">
      <alignment/>
    </xf>
    <xf numFmtId="0" fontId="14" fillId="0" borderId="27" xfId="0" applyFont="1" applyBorder="1" applyAlignment="1">
      <alignment horizontal="center"/>
    </xf>
    <xf numFmtId="0" fontId="14" fillId="0" borderId="28" xfId="0" applyFont="1" applyBorder="1" applyAlignment="1">
      <alignment horizontal="center"/>
    </xf>
    <xf numFmtId="0" fontId="18" fillId="0" borderId="29" xfId="0" applyFont="1" applyFill="1" applyBorder="1" applyAlignment="1">
      <alignment horizontal="left"/>
    </xf>
    <xf numFmtId="0" fontId="14" fillId="0" borderId="29" xfId="0" applyFont="1" applyFill="1" applyBorder="1" applyAlignment="1">
      <alignment horizontal="center" vertical="top"/>
    </xf>
    <xf numFmtId="0" fontId="18" fillId="0" borderId="29" xfId="0" applyFont="1" applyFill="1" applyBorder="1" applyAlignment="1">
      <alignment horizontal="left" vertical="top"/>
    </xf>
    <xf numFmtId="0" fontId="14" fillId="0" borderId="29" xfId="0" applyFont="1" applyFill="1" applyBorder="1" applyAlignment="1">
      <alignment horizontal="left" vertical="top"/>
    </xf>
    <xf numFmtId="0" fontId="14" fillId="0" borderId="29" xfId="0" applyFont="1" applyFill="1" applyBorder="1" applyAlignment="1">
      <alignment horizontal="left"/>
    </xf>
    <xf numFmtId="0" fontId="14" fillId="0" borderId="29" xfId="0" applyFont="1" applyBorder="1" applyAlignment="1">
      <alignment horizontal="left" vertical="top"/>
    </xf>
    <xf numFmtId="0" fontId="18" fillId="0" borderId="29" xfId="0" applyFont="1" applyBorder="1" applyAlignment="1">
      <alignment horizontal="left"/>
    </xf>
    <xf numFmtId="0" fontId="14" fillId="0" borderId="30" xfId="0" applyFont="1" applyBorder="1" applyAlignment="1">
      <alignment horizontal="left"/>
    </xf>
    <xf numFmtId="165" fontId="68" fillId="0" borderId="31" xfId="42" applyNumberFormat="1" applyFont="1" applyFill="1" applyBorder="1" applyAlignment="1" applyProtection="1">
      <alignment horizontal="center" vertical="center" wrapText="1"/>
      <protection/>
    </xf>
    <xf numFmtId="165" fontId="68" fillId="0" borderId="31" xfId="42" applyNumberFormat="1" applyFont="1" applyFill="1" applyBorder="1" applyAlignment="1" applyProtection="1">
      <alignment horizontal="center"/>
      <protection/>
    </xf>
    <xf numFmtId="0" fontId="68" fillId="0" borderId="31" xfId="42" applyNumberFormat="1" applyFont="1" applyFill="1" applyBorder="1" applyAlignment="1" applyProtection="1">
      <alignment horizontal="center"/>
      <protection/>
    </xf>
    <xf numFmtId="0" fontId="22" fillId="0" borderId="31" xfId="42" applyNumberFormat="1" applyFont="1" applyFill="1" applyBorder="1" applyAlignment="1" applyProtection="1">
      <alignment horizontal="center"/>
      <protection/>
    </xf>
    <xf numFmtId="168" fontId="15" fillId="36" borderId="31" xfId="42" applyNumberFormat="1" applyFont="1" applyFill="1" applyBorder="1" applyAlignment="1" applyProtection="1">
      <alignment/>
      <protection/>
    </xf>
    <xf numFmtId="168" fontId="21" fillId="36" borderId="31" xfId="0" applyNumberFormat="1" applyFont="1" applyFill="1" applyBorder="1" applyAlignment="1">
      <alignment/>
    </xf>
    <xf numFmtId="168" fontId="22" fillId="0" borderId="31" xfId="42" applyNumberFormat="1" applyFont="1" applyFill="1" applyBorder="1" applyAlignment="1" applyProtection="1">
      <alignment/>
      <protection/>
    </xf>
    <xf numFmtId="4" fontId="14" fillId="0" borderId="0" xfId="0" applyNumberFormat="1" applyFont="1" applyAlignment="1">
      <alignment/>
    </xf>
    <xf numFmtId="168" fontId="68" fillId="36" borderId="31" xfId="42" applyNumberFormat="1" applyFont="1" applyFill="1" applyBorder="1" applyAlignment="1" applyProtection="1">
      <alignment/>
      <protection/>
    </xf>
    <xf numFmtId="166" fontId="0" fillId="0" borderId="0" xfId="0" applyNumberFormat="1" applyAlignment="1">
      <alignment/>
    </xf>
    <xf numFmtId="4" fontId="67" fillId="33" borderId="26" xfId="0" applyNumberFormat="1" applyFont="1" applyFill="1" applyBorder="1" applyAlignment="1">
      <alignment horizontal="right"/>
    </xf>
    <xf numFmtId="170" fontId="67" fillId="37" borderId="31" xfId="42" applyNumberFormat="1" applyFont="1" applyFill="1" applyBorder="1" applyAlignment="1" applyProtection="1">
      <alignment/>
      <protection/>
    </xf>
    <xf numFmtId="168" fontId="67" fillId="37" borderId="31" xfId="42" applyNumberFormat="1" applyFont="1" applyFill="1" applyBorder="1" applyAlignment="1" applyProtection="1">
      <alignment horizontal="right"/>
      <protection/>
    </xf>
    <xf numFmtId="168" fontId="67" fillId="37" borderId="31" xfId="42" applyNumberFormat="1" applyFont="1" applyFill="1" applyBorder="1" applyAlignment="1" applyProtection="1">
      <alignment/>
      <protection/>
    </xf>
    <xf numFmtId="168" fontId="67" fillId="36" borderId="31" xfId="42" applyNumberFormat="1" applyFont="1" applyFill="1" applyBorder="1" applyAlignment="1" applyProtection="1">
      <alignment/>
      <protection/>
    </xf>
    <xf numFmtId="168" fontId="68" fillId="37" borderId="31" xfId="42" applyNumberFormat="1" applyFont="1" applyFill="1" applyBorder="1" applyAlignment="1" applyProtection="1">
      <alignment/>
      <protection/>
    </xf>
    <xf numFmtId="168" fontId="67" fillId="38" borderId="31" xfId="42" applyNumberFormat="1" applyFont="1" applyFill="1" applyBorder="1" applyAlignment="1" applyProtection="1">
      <alignment/>
      <protection/>
    </xf>
    <xf numFmtId="168" fontId="67" fillId="39" borderId="31" xfId="42" applyNumberFormat="1" applyFont="1" applyFill="1" applyBorder="1" applyAlignment="1" applyProtection="1">
      <alignment/>
      <protection/>
    </xf>
    <xf numFmtId="168" fontId="67" fillId="34" borderId="31" xfId="42" applyNumberFormat="1" applyFont="1" applyFill="1" applyBorder="1" applyAlignment="1" applyProtection="1">
      <alignment/>
      <protection/>
    </xf>
    <xf numFmtId="166" fontId="66" fillId="40" borderId="0" xfId="60" applyFont="1" applyFill="1" applyBorder="1" applyAlignment="1" applyProtection="1">
      <alignment/>
      <protection/>
    </xf>
    <xf numFmtId="166" fontId="70" fillId="33" borderId="32" xfId="60" applyFont="1" applyFill="1" applyBorder="1" applyAlignment="1" applyProtection="1">
      <alignment/>
      <protection/>
    </xf>
    <xf numFmtId="166" fontId="66" fillId="33" borderId="0" xfId="60" applyFont="1" applyFill="1" applyBorder="1" applyAlignment="1" applyProtection="1">
      <alignment/>
      <protection/>
    </xf>
    <xf numFmtId="4" fontId="21" fillId="33" borderId="25" xfId="42" applyNumberFormat="1" applyFont="1" applyFill="1" applyBorder="1" applyAlignment="1" applyProtection="1">
      <alignment/>
      <protection/>
    </xf>
    <xf numFmtId="4" fontId="14" fillId="33" borderId="33" xfId="0" applyNumberFormat="1" applyFont="1" applyFill="1" applyBorder="1" applyAlignment="1">
      <alignment/>
    </xf>
    <xf numFmtId="167" fontId="14" fillId="41" borderId="34" xfId="0" applyNumberFormat="1" applyFont="1" applyFill="1" applyBorder="1" applyAlignment="1">
      <alignment/>
    </xf>
    <xf numFmtId="171" fontId="14" fillId="0" borderId="0" xfId="0" applyNumberFormat="1" applyFont="1" applyFill="1" applyAlignment="1">
      <alignment/>
    </xf>
    <xf numFmtId="0" fontId="71" fillId="0" borderId="31" xfId="42" applyNumberFormat="1" applyFont="1" applyFill="1" applyBorder="1" applyAlignment="1" applyProtection="1">
      <alignment horizontal="center"/>
      <protection/>
    </xf>
    <xf numFmtId="168" fontId="18" fillId="36" borderId="31" xfId="42" applyNumberFormat="1" applyFont="1" applyFill="1" applyBorder="1" applyAlignment="1" applyProtection="1">
      <alignment/>
      <protection/>
    </xf>
    <xf numFmtId="170" fontId="14" fillId="37" borderId="31" xfId="42" applyNumberFormat="1" applyFont="1" applyFill="1" applyBorder="1" applyAlignment="1" applyProtection="1">
      <alignment/>
      <protection/>
    </xf>
    <xf numFmtId="168" fontId="14" fillId="37" borderId="31" xfId="42" applyNumberFormat="1" applyFont="1" applyFill="1" applyBorder="1" applyAlignment="1" applyProtection="1">
      <alignment horizontal="right"/>
      <protection/>
    </xf>
    <xf numFmtId="168" fontId="14" fillId="37" borderId="31" xfId="42" applyNumberFormat="1" applyFont="1" applyFill="1" applyBorder="1" applyAlignment="1" applyProtection="1">
      <alignment/>
      <protection/>
    </xf>
    <xf numFmtId="168" fontId="14" fillId="36" borderId="31" xfId="42" applyNumberFormat="1" applyFont="1" applyFill="1" applyBorder="1" applyAlignment="1" applyProtection="1">
      <alignment/>
      <protection/>
    </xf>
    <xf numFmtId="168" fontId="18" fillId="37" borderId="31" xfId="42" applyNumberFormat="1" applyFont="1" applyFill="1" applyBorder="1" applyAlignment="1" applyProtection="1">
      <alignment/>
      <protection/>
    </xf>
    <xf numFmtId="168" fontId="14" fillId="38" borderId="31" xfId="42" applyNumberFormat="1" applyFont="1" applyFill="1" applyBorder="1" applyAlignment="1" applyProtection="1">
      <alignment/>
      <protection/>
    </xf>
    <xf numFmtId="168" fontId="14" fillId="39" borderId="31" xfId="42" applyNumberFormat="1" applyFont="1" applyFill="1" applyBorder="1" applyAlignment="1" applyProtection="1">
      <alignment/>
      <protection/>
    </xf>
    <xf numFmtId="168" fontId="14" fillId="34" borderId="31" xfId="42" applyNumberFormat="1" applyFont="1" applyFill="1" applyBorder="1" applyAlignment="1" applyProtection="1">
      <alignment/>
      <protection/>
    </xf>
    <xf numFmtId="168" fontId="14" fillId="36" borderId="31" xfId="0" applyNumberFormat="1" applyFont="1" applyFill="1" applyBorder="1" applyAlignment="1">
      <alignment/>
    </xf>
    <xf numFmtId="168" fontId="18" fillId="0" borderId="31" xfId="42" applyNumberFormat="1" applyFont="1" applyFill="1" applyBorder="1" applyAlignment="1" applyProtection="1">
      <alignment/>
      <protection/>
    </xf>
    <xf numFmtId="49" fontId="0" fillId="33" borderId="0" xfId="0" applyNumberFormat="1" applyFont="1" applyFill="1" applyAlignment="1">
      <alignment/>
    </xf>
    <xf numFmtId="49" fontId="0" fillId="33" borderId="0" xfId="0" applyNumberFormat="1" applyFont="1" applyFill="1" applyAlignment="1">
      <alignment wrapText="1"/>
    </xf>
    <xf numFmtId="0" fontId="9" fillId="33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33" borderId="0" xfId="0" applyFont="1" applyFill="1" applyBorder="1" applyAlignment="1">
      <alignment wrapText="1"/>
    </xf>
    <xf numFmtId="0" fontId="14" fillId="0" borderId="0" xfId="0" applyFont="1" applyBorder="1" applyAlignment="1">
      <alignment horizontal="center"/>
    </xf>
    <xf numFmtId="0" fontId="14" fillId="0" borderId="35" xfId="0" applyFont="1" applyBorder="1" applyAlignment="1">
      <alignment horizontal="center"/>
    </xf>
    <xf numFmtId="0" fontId="14" fillId="0" borderId="35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15" fillId="0" borderId="0" xfId="0" applyFont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24" xfId="0" applyFont="1" applyFill="1" applyBorder="1" applyAlignment="1">
      <alignment horizontal="center"/>
    </xf>
    <xf numFmtId="0" fontId="14" fillId="0" borderId="27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 wrapText="1"/>
    </xf>
    <xf numFmtId="0" fontId="7" fillId="0" borderId="0" xfId="0" applyFont="1" applyBorder="1" applyAlignment="1">
      <alignment wrapText="1"/>
    </xf>
    <xf numFmtId="0" fontId="0" fillId="33" borderId="0" xfId="0" applyFont="1" applyFill="1" applyBorder="1" applyAlignment="1">
      <alignment vertical="center" wrapText="1"/>
    </xf>
    <xf numFmtId="0" fontId="7" fillId="0" borderId="0" xfId="0" applyFont="1" applyBorder="1" applyAlignment="1">
      <alignment vertical="top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66FF66"/>
      <rgbColor rgb="000000FF"/>
      <rgbColor rgb="00CCFF00"/>
      <rgbColor rgb="00FF00C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0"/>
      <rgbColor rgb="0083CAFF"/>
      <rgbColor rgb="00FF9999"/>
      <rgbColor rgb="00CC99FF"/>
      <rgbColor rgb="00FFCC99"/>
      <rgbColor rgb="006666FF"/>
      <rgbColor rgb="0066FFFF"/>
      <rgbColor rgb="0099FF33"/>
      <rgbColor rgb="00FFCC00"/>
      <rgbColor rgb="00FF9900"/>
      <rgbColor rgb="00FF6600"/>
      <rgbColor rgb="00666699"/>
      <rgbColor rgb="006699C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zoomScalePageLayoutView="0" workbookViewId="0" topLeftCell="A13">
      <selection activeCell="B39" sqref="B39:G39"/>
    </sheetView>
  </sheetViews>
  <sheetFormatPr defaultColWidth="9.00390625" defaultRowHeight="12.75"/>
  <cols>
    <col min="1" max="1" width="2.25390625" style="1" customWidth="1"/>
    <col min="2" max="2" width="17.25390625" style="1" customWidth="1"/>
    <col min="3" max="3" width="15.75390625" style="2" customWidth="1"/>
    <col min="4" max="4" width="2.125" style="3" customWidth="1"/>
    <col min="5" max="5" width="14.75390625" style="1" customWidth="1"/>
    <col min="6" max="6" width="35.25390625" style="2" customWidth="1"/>
    <col min="7" max="7" width="14.375" style="1" customWidth="1"/>
    <col min="8" max="8" width="8.875" style="1" customWidth="1"/>
    <col min="9" max="16384" width="9.125" style="1" customWidth="1"/>
  </cols>
  <sheetData>
    <row r="1" ht="15.75">
      <c r="C1" s="4" t="s">
        <v>0</v>
      </c>
    </row>
    <row r="3" spans="3:5" ht="15.75">
      <c r="C3" s="5" t="s">
        <v>1</v>
      </c>
      <c r="D3" s="6"/>
      <c r="E3" s="7"/>
    </row>
    <row r="4" ht="6.75" customHeight="1">
      <c r="B4" s="8"/>
    </row>
    <row r="5" spans="1:2" ht="15">
      <c r="A5" s="9" t="s">
        <v>2</v>
      </c>
      <c r="B5" s="9" t="s">
        <v>3</v>
      </c>
    </row>
    <row r="6" spans="2:7" ht="33" customHeight="1">
      <c r="B6" s="10" t="s">
        <v>4</v>
      </c>
      <c r="C6" s="159" t="s">
        <v>155</v>
      </c>
      <c r="D6" s="159"/>
      <c r="E6" s="159"/>
      <c r="F6" s="159"/>
      <c r="G6" s="159"/>
    </row>
    <row r="7" spans="1:2" ht="7.5" customHeight="1">
      <c r="A7" s="11"/>
      <c r="B7" s="9"/>
    </row>
    <row r="8" spans="2:6" ht="15">
      <c r="B8" s="11" t="s">
        <v>5</v>
      </c>
      <c r="C8" s="105" t="s">
        <v>6</v>
      </c>
      <c r="E8" s="11" t="s">
        <v>7</v>
      </c>
      <c r="F8" s="105" t="s">
        <v>8</v>
      </c>
    </row>
    <row r="9" spans="2:6" ht="15">
      <c r="B9" s="11" t="s">
        <v>9</v>
      </c>
      <c r="C9" s="105" t="s">
        <v>10</v>
      </c>
      <c r="E9" s="11" t="s">
        <v>11</v>
      </c>
      <c r="F9" s="105"/>
    </row>
    <row r="10" spans="2:3" ht="15">
      <c r="B10" s="11" t="s">
        <v>12</v>
      </c>
      <c r="C10" s="105" t="s">
        <v>13</v>
      </c>
    </row>
    <row r="11" spans="2:6" ht="15">
      <c r="B11" s="12" t="s">
        <v>14</v>
      </c>
      <c r="C11" s="106">
        <v>47</v>
      </c>
      <c r="E11" s="12" t="s">
        <v>15</v>
      </c>
      <c r="F11" s="105"/>
    </row>
    <row r="12" spans="2:6" ht="15">
      <c r="B12" s="11" t="s">
        <v>16</v>
      </c>
      <c r="C12" s="105" t="s">
        <v>17</v>
      </c>
      <c r="E12" s="11" t="s">
        <v>18</v>
      </c>
      <c r="F12" s="105" t="s">
        <v>19</v>
      </c>
    </row>
    <row r="13" spans="2:6" ht="15">
      <c r="B13" s="11"/>
      <c r="E13" s="11" t="s">
        <v>20</v>
      </c>
      <c r="F13" s="105" t="s">
        <v>17</v>
      </c>
    </row>
    <row r="14" ht="9.75" customHeight="1"/>
    <row r="15" spans="1:2" ht="15">
      <c r="A15" s="11"/>
      <c r="B15" s="9" t="s">
        <v>21</v>
      </c>
    </row>
    <row r="16" spans="2:6" ht="15">
      <c r="B16" s="12" t="s">
        <v>22</v>
      </c>
      <c r="C16" s="105" t="s">
        <v>158</v>
      </c>
      <c r="E16" s="12" t="s">
        <v>23</v>
      </c>
      <c r="F16" s="107" t="s">
        <v>24</v>
      </c>
    </row>
    <row r="18" spans="1:2" ht="15">
      <c r="A18" s="9" t="s">
        <v>25</v>
      </c>
      <c r="B18" s="9" t="s">
        <v>26</v>
      </c>
    </row>
    <row r="19" spans="2:6" ht="15">
      <c r="B19" s="84" t="s">
        <v>165</v>
      </c>
      <c r="C19" s="105"/>
      <c r="D19" s="105"/>
      <c r="E19" s="84"/>
      <c r="F19" s="105"/>
    </row>
    <row r="21" spans="1:2" ht="15">
      <c r="A21" s="9" t="s">
        <v>27</v>
      </c>
      <c r="B21" s="13" t="s">
        <v>28</v>
      </c>
    </row>
    <row r="22" spans="2:7" ht="15">
      <c r="B22" s="11" t="s">
        <v>29</v>
      </c>
      <c r="G22" s="108">
        <v>44562</v>
      </c>
    </row>
    <row r="23" spans="2:7" ht="15">
      <c r="B23" s="11" t="s">
        <v>30</v>
      </c>
      <c r="G23" s="108">
        <v>44926</v>
      </c>
    </row>
    <row r="25" spans="3:7" ht="15">
      <c r="C25" s="14" t="s">
        <v>31</v>
      </c>
      <c r="D25" s="15"/>
      <c r="G25" s="108">
        <v>45016</v>
      </c>
    </row>
    <row r="26" ht="15">
      <c r="B26" s="16" t="s">
        <v>32</v>
      </c>
    </row>
    <row r="27" spans="2:8" ht="14.25">
      <c r="B27" s="160" t="s">
        <v>33</v>
      </c>
      <c r="C27" s="160"/>
      <c r="D27" s="160"/>
      <c r="E27" s="160"/>
      <c r="F27" s="160"/>
      <c r="G27" s="160"/>
      <c r="H27" s="17"/>
    </row>
    <row r="29" spans="1:4" ht="15.75">
      <c r="A29" s="9" t="s">
        <v>34</v>
      </c>
      <c r="B29" s="9" t="s">
        <v>35</v>
      </c>
      <c r="C29" s="18"/>
      <c r="D29" s="19"/>
    </row>
    <row r="30" spans="1:4" ht="15.75">
      <c r="A30" s="8"/>
      <c r="B30" s="9" t="s">
        <v>36</v>
      </c>
      <c r="C30" s="18"/>
      <c r="D30" s="19"/>
    </row>
    <row r="31" spans="1:6" ht="15">
      <c r="A31" s="8"/>
      <c r="B31" s="9" t="s">
        <v>37</v>
      </c>
      <c r="C31" s="20"/>
      <c r="D31" s="21"/>
      <c r="E31" s="11"/>
      <c r="F31" s="22"/>
    </row>
    <row r="32" spans="2:7" ht="45.75" customHeight="1">
      <c r="B32" s="161" t="s">
        <v>163</v>
      </c>
      <c r="C32" s="161"/>
      <c r="D32" s="161"/>
      <c r="E32" s="161"/>
      <c r="F32" s="161"/>
      <c r="G32" s="161"/>
    </row>
    <row r="34" spans="1:4" ht="15">
      <c r="A34" s="9" t="s">
        <v>38</v>
      </c>
      <c r="B34" s="9" t="s">
        <v>39</v>
      </c>
      <c r="C34" s="20"/>
      <c r="D34" s="21"/>
    </row>
    <row r="35" spans="1:4" ht="15">
      <c r="A35" s="9"/>
      <c r="B35" s="9" t="s">
        <v>40</v>
      </c>
      <c r="C35" s="20"/>
      <c r="D35" s="21"/>
    </row>
    <row r="36" spans="1:4" ht="15">
      <c r="A36" s="9"/>
      <c r="B36" s="9" t="s">
        <v>41</v>
      </c>
      <c r="C36" s="20"/>
      <c r="D36" s="21"/>
    </row>
    <row r="37" spans="2:7" ht="45.75" customHeight="1">
      <c r="B37" s="161" t="s">
        <v>164</v>
      </c>
      <c r="C37" s="161"/>
      <c r="D37" s="161"/>
      <c r="E37" s="161"/>
      <c r="F37" s="161"/>
      <c r="G37" s="161"/>
    </row>
    <row r="38" spans="2:7" ht="54" customHeight="1">
      <c r="B38" s="161" t="s">
        <v>166</v>
      </c>
      <c r="C38" s="161"/>
      <c r="D38" s="161"/>
      <c r="E38" s="161"/>
      <c r="F38" s="161"/>
      <c r="G38" s="161"/>
    </row>
    <row r="39" spans="2:7" ht="28.5" customHeight="1">
      <c r="B39" s="161" t="s">
        <v>149</v>
      </c>
      <c r="C39" s="161"/>
      <c r="D39" s="161"/>
      <c r="E39" s="161"/>
      <c r="F39" s="161"/>
      <c r="G39" s="161"/>
    </row>
  </sheetData>
  <sheetProtection selectLockedCells="1" selectUnlockedCells="1"/>
  <mergeCells count="6">
    <mergeCell ref="C6:G6"/>
    <mergeCell ref="B27:G27"/>
    <mergeCell ref="B32:G32"/>
    <mergeCell ref="B37:G37"/>
    <mergeCell ref="B38:G38"/>
    <mergeCell ref="B39:G39"/>
  </mergeCells>
  <printOptions/>
  <pageMargins left="0.7" right="0.7" top="0.75" bottom="0.75" header="0.5118055555555555" footer="0.5118055555555555"/>
  <pageSetup fitToHeight="0" fitToWidth="1" horizontalDpi="300" verticalDpi="3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4"/>
  <sheetViews>
    <sheetView zoomScalePageLayoutView="0" workbookViewId="0" topLeftCell="A10">
      <selection activeCell="H26" sqref="H26"/>
    </sheetView>
  </sheetViews>
  <sheetFormatPr defaultColWidth="9.00390625" defaultRowHeight="12.75"/>
  <cols>
    <col min="1" max="1" width="57.25390625" style="23" customWidth="1"/>
    <col min="2" max="2" width="20.375" style="23" customWidth="1"/>
    <col min="3" max="3" width="22.125" style="23" customWidth="1"/>
    <col min="4" max="4" width="9.125" style="23" customWidth="1"/>
    <col min="5" max="5" width="20.00390625" style="23" customWidth="1"/>
    <col min="6" max="6" width="14.25390625" style="23" customWidth="1"/>
    <col min="7" max="16384" width="9.125" style="23" customWidth="1"/>
  </cols>
  <sheetData>
    <row r="1" spans="1:3" ht="11.25">
      <c r="A1" s="166" t="str">
        <f>Wprowadzenie!$C$6</f>
        <v>Stowarzyszenie Osób i Rodzin na Rzecz Zdrowia Psychicznego  "Zrozumieć i Pomóc" </v>
      </c>
      <c r="B1" s="166"/>
      <c r="C1" s="166"/>
    </row>
    <row r="2" ht="11.25">
      <c r="A2" s="25"/>
    </row>
    <row r="3" spans="1:3" ht="14.25">
      <c r="A3" s="26"/>
      <c r="B3" s="27"/>
      <c r="C3" s="27"/>
    </row>
    <row r="4" spans="1:3" ht="11.25">
      <c r="A4" s="28" t="s">
        <v>42</v>
      </c>
      <c r="B4" s="104">
        <v>44926</v>
      </c>
      <c r="C4" s="27"/>
    </row>
    <row r="5" spans="1:3" ht="11.25">
      <c r="A5" s="162" t="s">
        <v>43</v>
      </c>
      <c r="B5" s="162"/>
      <c r="C5" s="162"/>
    </row>
    <row r="6" ht="11.25">
      <c r="A6" s="29" t="s">
        <v>44</v>
      </c>
    </row>
    <row r="7" spans="1:3" ht="11.25">
      <c r="A7" s="30"/>
      <c r="B7" s="163" t="s">
        <v>45</v>
      </c>
      <c r="C7" s="163"/>
    </row>
    <row r="8" spans="1:3" ht="11.25">
      <c r="A8" s="31" t="s">
        <v>46</v>
      </c>
      <c r="B8" s="32" t="s">
        <v>47</v>
      </c>
      <c r="C8" s="33" t="s">
        <v>48</v>
      </c>
    </row>
    <row r="9" spans="1:3" ht="11.25">
      <c r="A9" s="34">
        <v>1</v>
      </c>
      <c r="B9" s="35">
        <v>2</v>
      </c>
      <c r="C9" s="36">
        <v>3</v>
      </c>
    </row>
    <row r="10" spans="1:3" ht="11.25">
      <c r="A10" s="37"/>
      <c r="B10" s="38"/>
      <c r="C10" s="38"/>
    </row>
    <row r="11" spans="1:3" ht="11.25">
      <c r="A11" s="39" t="s">
        <v>49</v>
      </c>
      <c r="B11" s="40">
        <f>B13+B14+B15+B16+B17</f>
        <v>0</v>
      </c>
      <c r="C11" s="40">
        <f>C13+C14+C15+C16+C17</f>
        <v>0</v>
      </c>
    </row>
    <row r="12" spans="1:3" ht="12" thickBot="1">
      <c r="A12" s="39"/>
      <c r="B12" s="41"/>
      <c r="C12" s="41"/>
    </row>
    <row r="13" spans="1:3" ht="11.25">
      <c r="A13" s="42" t="s">
        <v>50</v>
      </c>
      <c r="B13" s="89">
        <v>0</v>
      </c>
      <c r="C13" s="89">
        <v>0</v>
      </c>
    </row>
    <row r="14" spans="1:3" ht="11.25">
      <c r="A14" s="42" t="s">
        <v>51</v>
      </c>
      <c r="B14" s="90">
        <v>0</v>
      </c>
      <c r="C14" s="90">
        <v>0</v>
      </c>
    </row>
    <row r="15" spans="1:3" ht="11.25">
      <c r="A15" s="42" t="s">
        <v>52</v>
      </c>
      <c r="B15" s="90">
        <v>0</v>
      </c>
      <c r="C15" s="90">
        <v>0</v>
      </c>
    </row>
    <row r="16" spans="1:3" ht="11.25">
      <c r="A16" s="42" t="s">
        <v>53</v>
      </c>
      <c r="B16" s="90">
        <v>0</v>
      </c>
      <c r="C16" s="90">
        <v>0</v>
      </c>
    </row>
    <row r="17" spans="1:3" ht="12" thickBot="1">
      <c r="A17" s="42" t="s">
        <v>54</v>
      </c>
      <c r="B17" s="91">
        <v>0</v>
      </c>
      <c r="C17" s="91">
        <v>0</v>
      </c>
    </row>
    <row r="18" spans="1:3" ht="11.25">
      <c r="A18" s="42"/>
      <c r="B18" s="43"/>
      <c r="C18" s="43"/>
    </row>
    <row r="19" spans="1:3" ht="11.25">
      <c r="A19" s="39" t="s">
        <v>55</v>
      </c>
      <c r="B19" s="44">
        <f>B21+B22+B23+B24</f>
        <v>144113.86</v>
      </c>
      <c r="C19" s="44">
        <f>C21+C22+C23+C24</f>
        <v>148641.56</v>
      </c>
    </row>
    <row r="20" spans="1:3" ht="12" thickBot="1">
      <c r="A20" s="42"/>
      <c r="B20" s="41"/>
      <c r="C20" s="41"/>
    </row>
    <row r="21" spans="1:3" ht="11.25">
      <c r="A21" s="42" t="s">
        <v>56</v>
      </c>
      <c r="B21" s="89">
        <v>0</v>
      </c>
      <c r="C21" s="89">
        <v>0</v>
      </c>
    </row>
    <row r="22" spans="1:3" ht="11.25">
      <c r="A22" s="42" t="s">
        <v>57</v>
      </c>
      <c r="B22" s="142">
        <v>33260.21</v>
      </c>
      <c r="C22" s="142">
        <v>23862.38</v>
      </c>
    </row>
    <row r="23" spans="1:3" ht="11.25">
      <c r="A23" s="42" t="s">
        <v>58</v>
      </c>
      <c r="B23" s="143">
        <v>110853.65</v>
      </c>
      <c r="C23" s="143">
        <v>124779.18</v>
      </c>
    </row>
    <row r="24" spans="1:3" ht="11.25">
      <c r="A24" s="42" t="s">
        <v>59</v>
      </c>
      <c r="B24" s="141">
        <v>0</v>
      </c>
      <c r="C24" s="141">
        <v>0</v>
      </c>
    </row>
    <row r="25" spans="1:3" ht="11.25">
      <c r="A25" s="45"/>
      <c r="B25" s="93"/>
      <c r="C25" s="93"/>
    </row>
    <row r="26" spans="1:3" ht="11.25">
      <c r="A26" s="39" t="s">
        <v>60</v>
      </c>
      <c r="B26" s="92">
        <v>0</v>
      </c>
      <c r="C26" s="92">
        <v>0</v>
      </c>
    </row>
    <row r="27" spans="1:3" ht="12" thickBot="1">
      <c r="A27" s="42"/>
      <c r="B27" s="46"/>
      <c r="C27" s="46"/>
    </row>
    <row r="28" spans="1:3" ht="11.25">
      <c r="A28" s="47"/>
      <c r="B28" s="48"/>
      <c r="C28" s="48"/>
    </row>
    <row r="29" spans="1:3" ht="11.25">
      <c r="A29" s="49" t="s">
        <v>61</v>
      </c>
      <c r="B29" s="44">
        <f>B11+B19+B26</f>
        <v>144113.86</v>
      </c>
      <c r="C29" s="44">
        <f>C11+C19+C26</f>
        <v>148641.56</v>
      </c>
    </row>
    <row r="30" spans="1:5" ht="12" thickBot="1">
      <c r="A30" s="50"/>
      <c r="B30" s="41"/>
      <c r="C30" s="41"/>
      <c r="E30" s="126"/>
    </row>
    <row r="31" spans="1:3" ht="11.25">
      <c r="A31" s="51"/>
      <c r="B31" s="52"/>
      <c r="C31" s="52"/>
    </row>
    <row r="32" spans="1:3" ht="11.25">
      <c r="A32" s="51"/>
      <c r="B32" s="53"/>
      <c r="C32" s="53"/>
    </row>
    <row r="33" spans="1:3" ht="11.25">
      <c r="A33" s="54" t="s">
        <v>62</v>
      </c>
      <c r="B33" s="52"/>
      <c r="C33" s="52"/>
    </row>
    <row r="34" spans="1:3" ht="11.25">
      <c r="A34" s="55"/>
      <c r="B34" s="164" t="s">
        <v>63</v>
      </c>
      <c r="C34" s="164"/>
    </row>
    <row r="35" spans="1:3" ht="11.25">
      <c r="A35" s="56" t="s">
        <v>64</v>
      </c>
      <c r="B35" s="57" t="s">
        <v>47</v>
      </c>
      <c r="C35" s="58" t="s">
        <v>48</v>
      </c>
    </row>
    <row r="36" spans="1:3" ht="11.25">
      <c r="A36" s="59">
        <v>1</v>
      </c>
      <c r="B36" s="60">
        <v>2</v>
      </c>
      <c r="C36" s="61">
        <v>3</v>
      </c>
    </row>
    <row r="37" spans="1:3" ht="11.25">
      <c r="A37" s="62"/>
      <c r="B37" s="94"/>
      <c r="C37" s="94"/>
    </row>
    <row r="38" spans="1:3" ht="11.25">
      <c r="A38" s="63" t="s">
        <v>65</v>
      </c>
      <c r="B38" s="95">
        <f>SUM(B41:B45)</f>
        <v>92221.09</v>
      </c>
      <c r="C38" s="95">
        <v>118211.06</v>
      </c>
    </row>
    <row r="39" spans="1:3" ht="11.25">
      <c r="A39" s="63"/>
      <c r="B39" s="96"/>
      <c r="C39" s="96"/>
    </row>
    <row r="40" spans="1:3" ht="11.25">
      <c r="A40" s="63"/>
      <c r="B40" s="97"/>
      <c r="C40" s="97"/>
    </row>
    <row r="41" spans="1:3" ht="11.25">
      <c r="A41" s="65" t="s">
        <v>66</v>
      </c>
      <c r="B41" s="129" t="str">
        <f>A41</f>
        <v>   I. Fundusz statutowy </v>
      </c>
      <c r="C41" s="129" t="str">
        <f>B41</f>
        <v>   I. Fundusz statutowy </v>
      </c>
    </row>
    <row r="42" spans="1:3" ht="11.25">
      <c r="A42" s="65" t="s">
        <v>67</v>
      </c>
      <c r="B42" s="101">
        <v>47996.28</v>
      </c>
      <c r="C42" s="101">
        <v>58265.45</v>
      </c>
    </row>
    <row r="43" spans="1:3" ht="11.25">
      <c r="A43" s="65" t="s">
        <v>68</v>
      </c>
      <c r="B43" s="102">
        <v>10269.17</v>
      </c>
      <c r="C43" s="102">
        <v>33955.64</v>
      </c>
    </row>
    <row r="44" spans="1:3" ht="11.25">
      <c r="A44" s="65" t="s">
        <v>69</v>
      </c>
      <c r="B44" s="102">
        <v>33955.64</v>
      </c>
      <c r="C44" s="102">
        <v>25989.97</v>
      </c>
    </row>
    <row r="45" spans="1:3" ht="11.25">
      <c r="A45" s="66"/>
      <c r="B45" s="98"/>
      <c r="C45" s="98"/>
    </row>
    <row r="46" spans="1:3" ht="11.25">
      <c r="A46" s="66"/>
      <c r="B46" s="94"/>
      <c r="C46" s="94"/>
    </row>
    <row r="47" spans="1:3" ht="11.25">
      <c r="A47" s="63" t="s">
        <v>70</v>
      </c>
      <c r="B47" s="99">
        <f>B51</f>
        <v>51892.77</v>
      </c>
      <c r="C47" s="99">
        <f>C51</f>
        <v>30430.5</v>
      </c>
    </row>
    <row r="48" spans="1:3" ht="11.25">
      <c r="A48" s="63"/>
      <c r="B48" s="96"/>
      <c r="C48" s="96"/>
    </row>
    <row r="49" spans="1:3" ht="11.25">
      <c r="A49" s="66" t="s">
        <v>71</v>
      </c>
      <c r="B49" s="102">
        <v>0</v>
      </c>
      <c r="C49" s="102">
        <v>0</v>
      </c>
    </row>
    <row r="50" spans="1:3" ht="11.25">
      <c r="A50" s="66" t="s">
        <v>72</v>
      </c>
      <c r="B50" s="100">
        <v>0</v>
      </c>
      <c r="C50" s="100">
        <v>0</v>
      </c>
    </row>
    <row r="51" spans="1:3" ht="11.25">
      <c r="A51" s="66" t="s">
        <v>73</v>
      </c>
      <c r="B51" s="100">
        <v>51892.77</v>
      </c>
      <c r="C51" s="100">
        <v>30430.5</v>
      </c>
    </row>
    <row r="52" spans="1:3" ht="11.25">
      <c r="A52" s="66" t="s">
        <v>74</v>
      </c>
      <c r="B52" s="103">
        <v>0</v>
      </c>
      <c r="C52" s="103">
        <v>0</v>
      </c>
    </row>
    <row r="53" spans="1:3" ht="11.25">
      <c r="A53" s="66"/>
      <c r="B53" s="98"/>
      <c r="C53" s="98"/>
    </row>
    <row r="54" spans="1:3" ht="11.25">
      <c r="A54" s="47"/>
      <c r="B54" s="94"/>
      <c r="C54" s="94"/>
    </row>
    <row r="55" spans="1:3" ht="11.25">
      <c r="A55" s="49" t="s">
        <v>75</v>
      </c>
      <c r="B55" s="95">
        <f>B38+B47</f>
        <v>144113.86</v>
      </c>
      <c r="C55" s="95">
        <f>C38+C47</f>
        <v>148641.56</v>
      </c>
    </row>
    <row r="56" spans="1:3" ht="11.25">
      <c r="A56" s="50"/>
      <c r="B56" s="64"/>
      <c r="C56" s="64"/>
    </row>
    <row r="57" spans="1:3" ht="4.5" customHeight="1">
      <c r="A57" s="51"/>
      <c r="B57" s="51"/>
      <c r="C57" s="51"/>
    </row>
    <row r="58" spans="1:3" ht="12">
      <c r="A58" s="67"/>
      <c r="B58" s="165"/>
      <c r="C58" s="165"/>
    </row>
    <row r="59" spans="1:3" ht="12">
      <c r="A59" s="67"/>
      <c r="B59" s="67"/>
      <c r="C59" s="67"/>
    </row>
    <row r="60" spans="1:3" ht="12">
      <c r="A60" s="67"/>
      <c r="B60" s="67"/>
      <c r="C60" s="67"/>
    </row>
    <row r="61" spans="1:3" ht="12">
      <c r="A61" s="68"/>
      <c r="B61" s="68"/>
      <c r="C61" s="68"/>
    </row>
    <row r="62" spans="1:3" ht="11.25">
      <c r="A62" s="69"/>
      <c r="B62" s="69"/>
      <c r="C62" s="69"/>
    </row>
    <row r="63" spans="1:3" ht="11.25">
      <c r="A63" s="69"/>
      <c r="B63" s="69"/>
      <c r="C63" s="69"/>
    </row>
    <row r="64" spans="1:3" ht="11.25">
      <c r="A64" s="69"/>
      <c r="B64" s="69"/>
      <c r="C64" s="69"/>
    </row>
    <row r="65" spans="1:3" ht="11.25">
      <c r="A65" s="69"/>
      <c r="B65" s="69"/>
      <c r="C65" s="69"/>
    </row>
    <row r="66" spans="1:3" ht="11.25">
      <c r="A66" s="69"/>
      <c r="B66" s="69"/>
      <c r="C66" s="69"/>
    </row>
    <row r="67" spans="1:3" ht="11.25">
      <c r="A67" s="69"/>
      <c r="B67" s="69"/>
      <c r="C67" s="69"/>
    </row>
    <row r="68" spans="1:3" ht="11.25">
      <c r="A68" s="69"/>
      <c r="B68" s="69"/>
      <c r="C68" s="69"/>
    </row>
    <row r="69" spans="1:3" ht="11.25">
      <c r="A69" s="69"/>
      <c r="B69" s="69"/>
      <c r="C69" s="69"/>
    </row>
    <row r="70" spans="1:3" ht="11.25">
      <c r="A70" s="69"/>
      <c r="B70" s="69"/>
      <c r="C70" s="69"/>
    </row>
    <row r="71" spans="1:3" ht="11.25">
      <c r="A71" s="69"/>
      <c r="B71" s="69"/>
      <c r="C71" s="69"/>
    </row>
    <row r="72" spans="1:3" ht="11.25">
      <c r="A72" s="69"/>
      <c r="B72" s="69"/>
      <c r="C72" s="69"/>
    </row>
    <row r="73" spans="1:3" ht="11.25">
      <c r="A73" s="69"/>
      <c r="B73" s="69"/>
      <c r="C73" s="69"/>
    </row>
    <row r="74" spans="1:3" ht="11.25">
      <c r="A74" s="69"/>
      <c r="B74" s="69"/>
      <c r="C74" s="69"/>
    </row>
    <row r="75" spans="1:3" ht="11.25">
      <c r="A75" s="69"/>
      <c r="B75" s="69"/>
      <c r="C75" s="69"/>
    </row>
    <row r="76" spans="1:3" ht="11.25">
      <c r="A76" s="69"/>
      <c r="B76" s="69"/>
      <c r="C76" s="69"/>
    </row>
    <row r="77" spans="1:3" ht="11.25">
      <c r="A77" s="69"/>
      <c r="B77" s="69"/>
      <c r="C77" s="69"/>
    </row>
    <row r="78" spans="1:3" ht="11.25">
      <c r="A78" s="69"/>
      <c r="B78" s="69"/>
      <c r="C78" s="69"/>
    </row>
    <row r="79" spans="1:3" ht="11.25">
      <c r="A79" s="69"/>
      <c r="B79" s="69"/>
      <c r="C79" s="69"/>
    </row>
    <row r="80" spans="1:3" ht="11.25">
      <c r="A80" s="69"/>
      <c r="B80" s="69"/>
      <c r="C80" s="69"/>
    </row>
    <row r="81" spans="1:3" ht="11.25">
      <c r="A81" s="70"/>
      <c r="B81" s="70"/>
      <c r="C81" s="70"/>
    </row>
    <row r="82" spans="1:3" ht="11.25">
      <c r="A82" s="70"/>
      <c r="B82" s="70"/>
      <c r="C82" s="70"/>
    </row>
    <row r="83" spans="1:3" ht="11.25">
      <c r="A83" s="70"/>
      <c r="B83" s="70"/>
      <c r="C83" s="70"/>
    </row>
    <row r="84" spans="1:3" ht="11.25">
      <c r="A84" s="70"/>
      <c r="B84" s="70"/>
      <c r="C84" s="70"/>
    </row>
    <row r="85" spans="1:3" ht="11.25">
      <c r="A85" s="70"/>
      <c r="B85" s="70"/>
      <c r="C85" s="70"/>
    </row>
    <row r="86" spans="1:3" ht="11.25">
      <c r="A86" s="70"/>
      <c r="B86" s="70"/>
      <c r="C86" s="70"/>
    </row>
    <row r="87" spans="1:3" ht="11.25">
      <c r="A87" s="70"/>
      <c r="B87" s="70"/>
      <c r="C87" s="70"/>
    </row>
    <row r="88" spans="1:3" ht="11.25">
      <c r="A88" s="70"/>
      <c r="B88" s="70"/>
      <c r="C88" s="70"/>
    </row>
    <row r="89" spans="1:3" ht="11.25">
      <c r="A89" s="70"/>
      <c r="B89" s="70"/>
      <c r="C89" s="70"/>
    </row>
    <row r="90" spans="1:3" ht="11.25">
      <c r="A90" s="70"/>
      <c r="B90" s="70"/>
      <c r="C90" s="70"/>
    </row>
    <row r="91" spans="1:3" ht="11.25">
      <c r="A91" s="70"/>
      <c r="B91" s="70"/>
      <c r="C91" s="70"/>
    </row>
    <row r="92" spans="1:3" ht="11.25">
      <c r="A92" s="70"/>
      <c r="B92" s="70"/>
      <c r="C92" s="70"/>
    </row>
    <row r="93" spans="1:3" ht="11.25">
      <c r="A93" s="70"/>
      <c r="B93" s="70"/>
      <c r="C93" s="70"/>
    </row>
    <row r="94" spans="1:3" ht="11.25">
      <c r="A94" s="70"/>
      <c r="B94" s="70"/>
      <c r="C94" s="70"/>
    </row>
    <row r="95" spans="1:3" ht="11.25">
      <c r="A95" s="70"/>
      <c r="B95" s="70"/>
      <c r="C95" s="70"/>
    </row>
    <row r="96" spans="1:3" ht="11.25">
      <c r="A96" s="70"/>
      <c r="B96" s="70"/>
      <c r="C96" s="70"/>
    </row>
    <row r="97" spans="1:3" ht="11.25">
      <c r="A97" s="70"/>
      <c r="B97" s="70"/>
      <c r="C97" s="70"/>
    </row>
    <row r="98" spans="1:3" ht="11.25">
      <c r="A98" s="70"/>
      <c r="B98" s="70"/>
      <c r="C98" s="70"/>
    </row>
    <row r="99" spans="1:3" ht="11.25">
      <c r="A99" s="70"/>
      <c r="B99" s="70"/>
      <c r="C99" s="70"/>
    </row>
    <row r="100" spans="1:3" ht="11.25">
      <c r="A100" s="70"/>
      <c r="B100" s="70"/>
      <c r="C100" s="70"/>
    </row>
    <row r="101" spans="1:3" ht="11.25">
      <c r="A101" s="70"/>
      <c r="B101" s="70"/>
      <c r="C101" s="70"/>
    </row>
    <row r="102" spans="1:3" ht="11.25">
      <c r="A102" s="70"/>
      <c r="B102" s="70"/>
      <c r="C102" s="70"/>
    </row>
    <row r="103" spans="1:3" ht="11.25">
      <c r="A103" s="70"/>
      <c r="B103" s="70"/>
      <c r="C103" s="70"/>
    </row>
    <row r="104" spans="1:3" ht="11.25">
      <c r="A104" s="70"/>
      <c r="B104" s="70"/>
      <c r="C104" s="70"/>
    </row>
    <row r="105" spans="1:3" ht="11.25">
      <c r="A105" s="70"/>
      <c r="B105" s="70"/>
      <c r="C105" s="70"/>
    </row>
    <row r="106" spans="1:3" ht="11.25">
      <c r="A106" s="70"/>
      <c r="B106" s="70"/>
      <c r="C106" s="70"/>
    </row>
    <row r="107" spans="1:3" ht="11.25">
      <c r="A107" s="70"/>
      <c r="B107" s="70"/>
      <c r="C107" s="70"/>
    </row>
    <row r="108" spans="1:3" ht="11.25">
      <c r="A108" s="70"/>
      <c r="B108" s="70"/>
      <c r="C108" s="70"/>
    </row>
    <row r="109" spans="1:3" ht="11.25">
      <c r="A109" s="70"/>
      <c r="B109" s="70"/>
      <c r="C109" s="70"/>
    </row>
    <row r="110" spans="1:3" ht="11.25">
      <c r="A110" s="70"/>
      <c r="B110" s="70"/>
      <c r="C110" s="70"/>
    </row>
    <row r="111" spans="1:3" ht="11.25">
      <c r="A111" s="70"/>
      <c r="B111" s="70"/>
      <c r="C111" s="70"/>
    </row>
    <row r="112" spans="1:3" ht="11.25">
      <c r="A112" s="70"/>
      <c r="B112" s="70"/>
      <c r="C112" s="70"/>
    </row>
    <row r="113" spans="1:3" ht="11.25">
      <c r="A113" s="70"/>
      <c r="B113" s="70"/>
      <c r="C113" s="70"/>
    </row>
    <row r="114" spans="1:3" ht="11.25">
      <c r="A114" s="70"/>
      <c r="B114" s="70"/>
      <c r="C114" s="70"/>
    </row>
    <row r="115" spans="1:3" ht="11.25">
      <c r="A115" s="70"/>
      <c r="B115" s="70"/>
      <c r="C115" s="70"/>
    </row>
    <row r="116" spans="1:3" ht="11.25">
      <c r="A116" s="70"/>
      <c r="B116" s="70"/>
      <c r="C116" s="70"/>
    </row>
    <row r="117" spans="1:3" ht="11.25">
      <c r="A117" s="70"/>
      <c r="B117" s="70"/>
      <c r="C117" s="70"/>
    </row>
    <row r="118" spans="1:3" ht="11.25">
      <c r="A118" s="70"/>
      <c r="B118" s="70"/>
      <c r="C118" s="70"/>
    </row>
    <row r="119" spans="1:3" ht="11.25">
      <c r="A119" s="70"/>
      <c r="B119" s="70"/>
      <c r="C119" s="70"/>
    </row>
    <row r="120" spans="1:3" ht="11.25">
      <c r="A120" s="70"/>
      <c r="B120" s="70"/>
      <c r="C120" s="70"/>
    </row>
    <row r="121" spans="1:3" ht="11.25">
      <c r="A121" s="70"/>
      <c r="B121" s="70"/>
      <c r="C121" s="70"/>
    </row>
    <row r="122" spans="1:3" ht="11.25">
      <c r="A122" s="70"/>
      <c r="B122" s="70"/>
      <c r="C122" s="70"/>
    </row>
    <row r="123" spans="1:3" ht="11.25">
      <c r="A123" s="70"/>
      <c r="B123" s="70"/>
      <c r="C123" s="70"/>
    </row>
    <row r="124" spans="1:3" ht="11.25">
      <c r="A124" s="70"/>
      <c r="B124" s="70"/>
      <c r="C124" s="70"/>
    </row>
    <row r="125" spans="1:3" ht="11.25">
      <c r="A125" s="70"/>
      <c r="B125" s="70"/>
      <c r="C125" s="70"/>
    </row>
    <row r="126" spans="1:3" ht="11.25">
      <c r="A126" s="70"/>
      <c r="B126" s="70"/>
      <c r="C126" s="70"/>
    </row>
    <row r="127" spans="1:3" ht="11.25">
      <c r="A127" s="70"/>
      <c r="B127" s="70"/>
      <c r="C127" s="70"/>
    </row>
    <row r="128" spans="1:3" ht="11.25">
      <c r="A128" s="70"/>
      <c r="B128" s="70"/>
      <c r="C128" s="70"/>
    </row>
    <row r="129" spans="1:3" ht="11.25">
      <c r="A129" s="70"/>
      <c r="B129" s="70"/>
      <c r="C129" s="70"/>
    </row>
    <row r="130" spans="1:3" ht="11.25">
      <c r="A130" s="70"/>
      <c r="B130" s="70"/>
      <c r="C130" s="70"/>
    </row>
    <row r="131" spans="1:3" ht="11.25">
      <c r="A131" s="70"/>
      <c r="B131" s="70"/>
      <c r="C131" s="70"/>
    </row>
    <row r="132" spans="1:3" ht="11.25">
      <c r="A132" s="70"/>
      <c r="B132" s="70"/>
      <c r="C132" s="70"/>
    </row>
    <row r="133" spans="1:3" ht="11.25">
      <c r="A133" s="70"/>
      <c r="B133" s="70"/>
      <c r="C133" s="70"/>
    </row>
    <row r="134" spans="1:3" ht="11.25">
      <c r="A134" s="70"/>
      <c r="B134" s="70"/>
      <c r="C134" s="70"/>
    </row>
    <row r="135" spans="1:3" ht="11.25">
      <c r="A135" s="70"/>
      <c r="B135" s="70"/>
      <c r="C135" s="70"/>
    </row>
    <row r="136" spans="1:3" ht="11.25">
      <c r="A136" s="70"/>
      <c r="B136" s="70"/>
      <c r="C136" s="70"/>
    </row>
    <row r="137" spans="1:3" ht="11.25">
      <c r="A137" s="70"/>
      <c r="B137" s="70"/>
      <c r="C137" s="70"/>
    </row>
    <row r="138" spans="1:3" ht="11.25">
      <c r="A138" s="70"/>
      <c r="B138" s="70"/>
      <c r="C138" s="70"/>
    </row>
    <row r="139" spans="1:3" ht="11.25">
      <c r="A139" s="70"/>
      <c r="B139" s="70"/>
      <c r="C139" s="70"/>
    </row>
    <row r="140" spans="1:3" ht="11.25">
      <c r="A140" s="70"/>
      <c r="B140" s="70"/>
      <c r="C140" s="70"/>
    </row>
    <row r="141" spans="1:3" ht="11.25">
      <c r="A141" s="70"/>
      <c r="B141" s="70"/>
      <c r="C141" s="70"/>
    </row>
    <row r="142" spans="1:3" ht="11.25">
      <c r="A142" s="70"/>
      <c r="B142" s="70"/>
      <c r="C142" s="70"/>
    </row>
    <row r="143" spans="1:3" ht="11.25">
      <c r="A143" s="70"/>
      <c r="B143" s="70"/>
      <c r="C143" s="70"/>
    </row>
    <row r="144" spans="1:3" ht="11.25">
      <c r="A144" s="70"/>
      <c r="B144" s="70"/>
      <c r="C144" s="70"/>
    </row>
    <row r="145" spans="1:3" ht="11.25">
      <c r="A145" s="70"/>
      <c r="B145" s="70"/>
      <c r="C145" s="70"/>
    </row>
    <row r="146" spans="1:3" ht="11.25">
      <c r="A146" s="70"/>
      <c r="B146" s="70"/>
      <c r="C146" s="70"/>
    </row>
    <row r="147" spans="1:3" ht="11.25">
      <c r="A147" s="70"/>
      <c r="B147" s="70"/>
      <c r="C147" s="70"/>
    </row>
    <row r="148" spans="1:3" ht="11.25">
      <c r="A148" s="70"/>
      <c r="B148" s="70"/>
      <c r="C148" s="70"/>
    </row>
    <row r="149" spans="1:3" ht="11.25">
      <c r="A149" s="70"/>
      <c r="B149" s="70"/>
      <c r="C149" s="70"/>
    </row>
    <row r="150" spans="1:3" ht="11.25">
      <c r="A150" s="70"/>
      <c r="B150" s="70"/>
      <c r="C150" s="70"/>
    </row>
    <row r="151" spans="1:3" ht="11.25">
      <c r="A151" s="70"/>
      <c r="B151" s="70"/>
      <c r="C151" s="70"/>
    </row>
    <row r="152" spans="1:3" ht="11.25">
      <c r="A152" s="70"/>
      <c r="B152" s="70"/>
      <c r="C152" s="70"/>
    </row>
    <row r="153" spans="1:3" ht="11.25">
      <c r="A153" s="70"/>
      <c r="B153" s="70"/>
      <c r="C153" s="70"/>
    </row>
    <row r="154" spans="1:3" ht="11.25">
      <c r="A154" s="70"/>
      <c r="B154" s="70"/>
      <c r="C154" s="70"/>
    </row>
    <row r="155" spans="1:3" ht="11.25">
      <c r="A155" s="70"/>
      <c r="B155" s="70"/>
      <c r="C155" s="70"/>
    </row>
    <row r="156" spans="1:3" ht="11.25">
      <c r="A156" s="70"/>
      <c r="B156" s="70"/>
      <c r="C156" s="70"/>
    </row>
    <row r="157" spans="1:3" ht="11.25">
      <c r="A157" s="70"/>
      <c r="B157" s="70"/>
      <c r="C157" s="70"/>
    </row>
    <row r="158" spans="1:3" ht="11.25">
      <c r="A158" s="70"/>
      <c r="B158" s="70"/>
      <c r="C158" s="70"/>
    </row>
    <row r="159" spans="1:3" ht="11.25">
      <c r="A159" s="70"/>
      <c r="B159" s="70"/>
      <c r="C159" s="70"/>
    </row>
    <row r="160" spans="1:3" ht="11.25">
      <c r="A160" s="70"/>
      <c r="B160" s="70"/>
      <c r="C160" s="70"/>
    </row>
    <row r="161" spans="1:3" ht="11.25">
      <c r="A161" s="70"/>
      <c r="B161" s="70"/>
      <c r="C161" s="70"/>
    </row>
    <row r="162" spans="1:3" ht="11.25">
      <c r="A162" s="70"/>
      <c r="B162" s="70"/>
      <c r="C162" s="70"/>
    </row>
    <row r="163" spans="1:3" ht="11.25">
      <c r="A163" s="70"/>
      <c r="B163" s="70"/>
      <c r="C163" s="70"/>
    </row>
    <row r="164" spans="1:3" ht="11.25">
      <c r="A164" s="70"/>
      <c r="B164" s="70"/>
      <c r="C164" s="70"/>
    </row>
    <row r="165" spans="1:3" ht="11.25">
      <c r="A165" s="70"/>
      <c r="B165" s="70"/>
      <c r="C165" s="70"/>
    </row>
    <row r="166" spans="1:3" ht="11.25">
      <c r="A166" s="70"/>
      <c r="B166" s="70"/>
      <c r="C166" s="70"/>
    </row>
    <row r="167" spans="1:3" ht="11.25">
      <c r="A167" s="70"/>
      <c r="B167" s="70"/>
      <c r="C167" s="70"/>
    </row>
    <row r="168" spans="1:3" ht="11.25">
      <c r="A168" s="70"/>
      <c r="B168" s="70"/>
      <c r="C168" s="70"/>
    </row>
    <row r="169" spans="1:3" ht="11.25">
      <c r="A169" s="70"/>
      <c r="B169" s="70"/>
      <c r="C169" s="70"/>
    </row>
    <row r="170" spans="1:3" ht="11.25">
      <c r="A170" s="70"/>
      <c r="B170" s="70"/>
      <c r="C170" s="70"/>
    </row>
    <row r="171" spans="1:3" ht="11.25">
      <c r="A171" s="70"/>
      <c r="B171" s="70"/>
      <c r="C171" s="70"/>
    </row>
    <row r="172" spans="1:3" ht="11.25">
      <c r="A172" s="70"/>
      <c r="B172" s="70"/>
      <c r="C172" s="70"/>
    </row>
    <row r="173" spans="1:3" ht="11.25">
      <c r="A173" s="70"/>
      <c r="B173" s="70"/>
      <c r="C173" s="70"/>
    </row>
    <row r="174" spans="1:3" ht="11.25">
      <c r="A174" s="70"/>
      <c r="B174" s="70"/>
      <c r="C174" s="70"/>
    </row>
    <row r="175" spans="1:3" ht="11.25">
      <c r="A175" s="70"/>
      <c r="B175" s="70"/>
      <c r="C175" s="70"/>
    </row>
    <row r="176" spans="1:3" ht="11.25">
      <c r="A176" s="70"/>
      <c r="B176" s="70"/>
      <c r="C176" s="70"/>
    </row>
    <row r="177" spans="1:3" ht="11.25">
      <c r="A177" s="70"/>
      <c r="B177" s="70"/>
      <c r="C177" s="70"/>
    </row>
    <row r="178" spans="1:3" ht="11.25">
      <c r="A178" s="70"/>
      <c r="B178" s="70"/>
      <c r="C178" s="70"/>
    </row>
    <row r="179" spans="1:3" ht="11.25">
      <c r="A179" s="70"/>
      <c r="B179" s="70"/>
      <c r="C179" s="70"/>
    </row>
    <row r="180" spans="1:3" ht="11.25">
      <c r="A180" s="70"/>
      <c r="B180" s="70"/>
      <c r="C180" s="70"/>
    </row>
    <row r="181" spans="1:3" ht="11.25">
      <c r="A181" s="70"/>
      <c r="B181" s="70"/>
      <c r="C181" s="70"/>
    </row>
    <row r="182" spans="1:3" ht="11.25">
      <c r="A182" s="70"/>
      <c r="B182" s="70"/>
      <c r="C182" s="70"/>
    </row>
    <row r="183" spans="1:3" ht="11.25">
      <c r="A183" s="70"/>
      <c r="B183" s="70"/>
      <c r="C183" s="70"/>
    </row>
    <row r="184" spans="1:3" ht="11.25">
      <c r="A184" s="70"/>
      <c r="B184" s="70"/>
      <c r="C184" s="70"/>
    </row>
  </sheetData>
  <sheetProtection selectLockedCells="1" selectUnlockedCells="1"/>
  <mergeCells count="5">
    <mergeCell ref="A5:C5"/>
    <mergeCell ref="B7:C7"/>
    <mergeCell ref="B34:C34"/>
    <mergeCell ref="B58:C58"/>
    <mergeCell ref="A1:C1"/>
  </mergeCells>
  <printOptions/>
  <pageMargins left="0.7" right="0.7" top="0.75" bottom="0.75" header="0.5118055555555555" footer="0.5118055555555555"/>
  <pageSetup fitToHeight="0" fitToWidth="1" horizontalDpi="300" verticalDpi="3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zoomScaleSheetLayoutView="90" zoomScalePageLayoutView="0" workbookViewId="0" topLeftCell="A1">
      <selection activeCell="A1" sqref="A1:D41"/>
    </sheetView>
  </sheetViews>
  <sheetFormatPr defaultColWidth="9.00390625" defaultRowHeight="12" customHeight="1"/>
  <cols>
    <col min="1" max="1" width="4.25390625" style="51" customWidth="1"/>
    <col min="2" max="2" width="54.75390625" style="51" customWidth="1"/>
    <col min="3" max="3" width="17.25390625" style="51" customWidth="1"/>
    <col min="4" max="4" width="16.375" style="51" customWidth="1"/>
    <col min="5" max="5" width="9.125" style="71" customWidth="1"/>
    <col min="6" max="6" width="9.125" style="51" customWidth="1"/>
    <col min="7" max="7" width="12.75390625" style="51" bestFit="1" customWidth="1"/>
    <col min="8" max="16384" width="9.125" style="51" customWidth="1"/>
  </cols>
  <sheetData>
    <row r="1" ht="12" customHeight="1">
      <c r="B1" s="24" t="str">
        <f>Wprowadzenie!$C$6</f>
        <v>Stowarzyszenie Osób i Rodzin na Rzecz Zdrowia Psychicznego  "Zrozumieć i Pomóc" </v>
      </c>
    </row>
    <row r="2" ht="12" customHeight="1">
      <c r="B2" s="25"/>
    </row>
    <row r="4" ht="6.75" customHeight="1"/>
    <row r="5" spans="2:4" ht="5.25" customHeight="1">
      <c r="B5" s="167"/>
      <c r="C5" s="167"/>
      <c r="D5" s="167"/>
    </row>
    <row r="6" spans="2:4" ht="12" customHeight="1">
      <c r="B6" s="28" t="s">
        <v>76</v>
      </c>
      <c r="C6" s="104">
        <f>Wprowadzenie!$G$23</f>
        <v>44926</v>
      </c>
      <c r="D6" s="27"/>
    </row>
    <row r="7" spans="2:4" ht="12" customHeight="1">
      <c r="B7" s="168" t="s">
        <v>43</v>
      </c>
      <c r="C7" s="168"/>
      <c r="D7" s="168"/>
    </row>
    <row r="8" spans="2:4" ht="12" customHeight="1">
      <c r="B8" s="169"/>
      <c r="C8" s="169"/>
      <c r="D8" s="169"/>
    </row>
    <row r="9" spans="1:4" ht="22.5" customHeight="1">
      <c r="A9" s="170" t="s">
        <v>77</v>
      </c>
      <c r="B9" s="171" t="s">
        <v>78</v>
      </c>
      <c r="C9" s="72" t="s">
        <v>79</v>
      </c>
      <c r="D9" s="119" t="s">
        <v>80</v>
      </c>
    </row>
    <row r="10" spans="1:4" ht="11.25" customHeight="1">
      <c r="A10" s="170"/>
      <c r="B10" s="171"/>
      <c r="C10" s="73"/>
      <c r="D10" s="120"/>
    </row>
    <row r="11" spans="1:4" ht="11.25" customHeight="1">
      <c r="A11" s="109">
        <v>1</v>
      </c>
      <c r="B11" s="74">
        <v>2</v>
      </c>
      <c r="C11" s="73">
        <v>3</v>
      </c>
      <c r="D11" s="121">
        <v>4</v>
      </c>
    </row>
    <row r="12" spans="1:4" ht="11.25" customHeight="1">
      <c r="A12" s="110"/>
      <c r="B12" s="75"/>
      <c r="C12" s="122"/>
      <c r="D12" s="145"/>
    </row>
    <row r="13" spans="1:4" ht="16.5" customHeight="1">
      <c r="A13" s="111" t="s">
        <v>81</v>
      </c>
      <c r="B13" s="76" t="s">
        <v>82</v>
      </c>
      <c r="C13" s="127">
        <f>C16+C15+C14</f>
        <v>2722427.34</v>
      </c>
      <c r="D13" s="146">
        <f>D16+D15+D14</f>
        <v>3254786.41</v>
      </c>
    </row>
    <row r="14" spans="1:4" ht="12.75" customHeight="1">
      <c r="A14" s="112" t="s">
        <v>83</v>
      </c>
      <c r="B14" s="77" t="s">
        <v>84</v>
      </c>
      <c r="C14" s="130">
        <v>2720727.34</v>
      </c>
      <c r="D14" s="147">
        <v>3251886.41</v>
      </c>
    </row>
    <row r="15" spans="1:4" ht="12.75" customHeight="1">
      <c r="A15" s="112" t="s">
        <v>85</v>
      </c>
      <c r="B15" s="77" t="s">
        <v>86</v>
      </c>
      <c r="C15" s="131">
        <v>1700</v>
      </c>
      <c r="D15" s="148">
        <v>2900</v>
      </c>
    </row>
    <row r="16" spans="1:4" ht="12.75" customHeight="1">
      <c r="A16" s="112" t="s">
        <v>87</v>
      </c>
      <c r="B16" s="77" t="s">
        <v>88</v>
      </c>
      <c r="C16" s="132">
        <v>0</v>
      </c>
      <c r="D16" s="149">
        <v>0</v>
      </c>
    </row>
    <row r="17" spans="1:4" ht="12.75" customHeight="1">
      <c r="A17" s="113" t="s">
        <v>89</v>
      </c>
      <c r="B17" s="76" t="s">
        <v>90</v>
      </c>
      <c r="C17" s="127">
        <f>C20+C19+C18</f>
        <v>2688439.61</v>
      </c>
      <c r="D17" s="146">
        <f>D20+D19+D18</f>
        <v>3228791.99</v>
      </c>
    </row>
    <row r="18" spans="1:4" ht="12.75" customHeight="1">
      <c r="A18" s="112" t="s">
        <v>83</v>
      </c>
      <c r="B18" s="77" t="s">
        <v>91</v>
      </c>
      <c r="C18" s="133">
        <v>2688439.61</v>
      </c>
      <c r="D18" s="150">
        <v>3228791.99</v>
      </c>
    </row>
    <row r="19" spans="1:4" ht="12.75" customHeight="1">
      <c r="A19" s="112" t="s">
        <v>85</v>
      </c>
      <c r="B19" s="77" t="s">
        <v>92</v>
      </c>
      <c r="C19" s="133">
        <v>0</v>
      </c>
      <c r="D19" s="150">
        <v>0</v>
      </c>
    </row>
    <row r="20" spans="1:4" ht="11.25" customHeight="1">
      <c r="A20" s="112" t="s">
        <v>87</v>
      </c>
      <c r="B20" s="77" t="s">
        <v>93</v>
      </c>
      <c r="C20" s="133">
        <v>0</v>
      </c>
      <c r="D20" s="150">
        <v>0</v>
      </c>
    </row>
    <row r="21" spans="1:4" ht="12.75" customHeight="1">
      <c r="A21" s="113" t="s">
        <v>94</v>
      </c>
      <c r="B21" s="76" t="s">
        <v>95</v>
      </c>
      <c r="C21" s="127">
        <f>C13-C17</f>
        <v>33987.72999999998</v>
      </c>
      <c r="D21" s="146">
        <f>D13-D17</f>
        <v>25994.419999999925</v>
      </c>
    </row>
    <row r="22" spans="1:4" ht="12.75" customHeight="1">
      <c r="A22" s="113"/>
      <c r="B22" s="76"/>
      <c r="C22" s="127"/>
      <c r="D22" s="146"/>
    </row>
    <row r="23" spans="1:7" ht="12.75" customHeight="1">
      <c r="A23" s="114" t="s">
        <v>96</v>
      </c>
      <c r="B23" s="77" t="s">
        <v>97</v>
      </c>
      <c r="C23" s="132">
        <v>0</v>
      </c>
      <c r="D23" s="149">
        <v>0</v>
      </c>
      <c r="G23" s="144"/>
    </row>
    <row r="24" spans="1:4" ht="12.75" customHeight="1">
      <c r="A24" s="114" t="s">
        <v>98</v>
      </c>
      <c r="B24" s="77" t="s">
        <v>99</v>
      </c>
      <c r="C24" s="132">
        <v>0</v>
      </c>
      <c r="D24" s="149">
        <v>0</v>
      </c>
    </row>
    <row r="25" spans="1:4" ht="12.75" customHeight="1">
      <c r="A25" s="113" t="s">
        <v>100</v>
      </c>
      <c r="B25" s="76" t="s">
        <v>101</v>
      </c>
      <c r="C25" s="127">
        <f>C23-C24</f>
        <v>0</v>
      </c>
      <c r="D25" s="146">
        <f>D23-D24</f>
        <v>0</v>
      </c>
    </row>
    <row r="26" spans="1:4" ht="12.75" customHeight="1">
      <c r="A26" s="113"/>
      <c r="B26" s="76"/>
      <c r="C26" s="127"/>
      <c r="D26" s="146"/>
    </row>
    <row r="27" spans="1:4" ht="12.75" customHeight="1">
      <c r="A27" s="114" t="s">
        <v>102</v>
      </c>
      <c r="B27" s="77" t="s">
        <v>103</v>
      </c>
      <c r="C27" s="134">
        <v>0</v>
      </c>
      <c r="D27" s="151">
        <v>0</v>
      </c>
    </row>
    <row r="28" spans="1:4" ht="12.75" customHeight="1">
      <c r="A28" s="114"/>
      <c r="B28" s="77"/>
      <c r="C28" s="127"/>
      <c r="D28" s="146"/>
    </row>
    <row r="29" spans="1:4" ht="12.75" customHeight="1">
      <c r="A29" s="111" t="s">
        <v>104</v>
      </c>
      <c r="B29" s="76" t="s">
        <v>105</v>
      </c>
      <c r="C29" s="127">
        <f>C21-C25-C27</f>
        <v>33987.72999999998</v>
      </c>
      <c r="D29" s="146">
        <f>D21-D25-D27</f>
        <v>25994.419999999925</v>
      </c>
    </row>
    <row r="30" spans="1:4" ht="12.75" customHeight="1">
      <c r="A30" s="111"/>
      <c r="B30" s="76"/>
      <c r="C30" s="127"/>
      <c r="D30" s="146"/>
    </row>
    <row r="31" spans="1:4" ht="12.75" customHeight="1">
      <c r="A31" s="115" t="s">
        <v>106</v>
      </c>
      <c r="B31" s="77" t="s">
        <v>107</v>
      </c>
      <c r="C31" s="135">
        <v>0</v>
      </c>
      <c r="D31" s="152">
        <v>0</v>
      </c>
    </row>
    <row r="32" spans="1:4" ht="12.75" customHeight="1">
      <c r="A32" s="115" t="s">
        <v>108</v>
      </c>
      <c r="B32" s="77" t="s">
        <v>109</v>
      </c>
      <c r="C32" s="136">
        <v>11.92</v>
      </c>
      <c r="D32" s="153">
        <v>0.02</v>
      </c>
    </row>
    <row r="33" spans="1:4" ht="12.75" customHeight="1">
      <c r="A33" s="115"/>
      <c r="B33" s="77"/>
      <c r="C33" s="133"/>
      <c r="D33" s="150"/>
    </row>
    <row r="34" spans="1:4" ht="12.75" customHeight="1">
      <c r="A34" s="115" t="s">
        <v>110</v>
      </c>
      <c r="B34" s="77" t="s">
        <v>111</v>
      </c>
      <c r="C34" s="137">
        <v>2.91</v>
      </c>
      <c r="D34" s="154">
        <v>2.91</v>
      </c>
    </row>
    <row r="35" spans="1:4" ht="12.75" customHeight="1">
      <c r="A35" s="114" t="s">
        <v>112</v>
      </c>
      <c r="B35" s="77" t="s">
        <v>113</v>
      </c>
      <c r="C35" s="132">
        <v>23.08</v>
      </c>
      <c r="D35" s="149">
        <v>7.34</v>
      </c>
    </row>
    <row r="36" spans="1:4" ht="12.75" customHeight="1">
      <c r="A36" s="114"/>
      <c r="B36" s="77"/>
      <c r="C36" s="127"/>
      <c r="D36" s="146"/>
    </row>
    <row r="37" spans="1:4" ht="11.25" customHeight="1">
      <c r="A37" s="113" t="s">
        <v>114</v>
      </c>
      <c r="B37" s="76" t="s">
        <v>115</v>
      </c>
      <c r="C37" s="123">
        <f>C29+C31-C32+C34-C35</f>
        <v>33955.639999999985</v>
      </c>
      <c r="D37" s="146">
        <f>D29+D31-D32+D34-D35</f>
        <v>25989.969999999925</v>
      </c>
    </row>
    <row r="38" spans="1:4" ht="12.75" customHeight="1">
      <c r="A38" s="116" t="s">
        <v>116</v>
      </c>
      <c r="B38" s="78" t="s">
        <v>117</v>
      </c>
      <c r="C38" s="124"/>
      <c r="D38" s="155"/>
    </row>
    <row r="39" spans="1:4" ht="12.75" customHeight="1">
      <c r="A39" s="117" t="s">
        <v>118</v>
      </c>
      <c r="B39" s="79" t="s">
        <v>119</v>
      </c>
      <c r="C39" s="123">
        <f>C37-C38</f>
        <v>33955.639999999985</v>
      </c>
      <c r="D39" s="146">
        <f>D37-D38</f>
        <v>25989.969999999925</v>
      </c>
    </row>
    <row r="40" spans="1:4" ht="12.75" customHeight="1">
      <c r="A40" s="118"/>
      <c r="B40" s="80"/>
      <c r="C40" s="125"/>
      <c r="D40" s="156"/>
    </row>
    <row r="41" spans="2:4" ht="12" customHeight="1">
      <c r="B41" s="69"/>
      <c r="C41" s="69"/>
      <c r="D41" s="69"/>
    </row>
  </sheetData>
  <sheetProtection selectLockedCells="1" selectUnlockedCells="1"/>
  <mergeCells count="5">
    <mergeCell ref="B5:D5"/>
    <mergeCell ref="B7:D7"/>
    <mergeCell ref="B8:D8"/>
    <mergeCell ref="A9:A10"/>
    <mergeCell ref="B9:B10"/>
  </mergeCells>
  <printOptions/>
  <pageMargins left="0.7" right="0.7" top="0.75" bottom="0.75" header="0.5118055555555555" footer="0.5118055555555555"/>
  <pageSetup fitToHeight="0" fitToWidth="1" horizontalDpi="300" verticalDpi="3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B2"/>
  <sheetViews>
    <sheetView zoomScalePageLayoutView="0" workbookViewId="0" topLeftCell="A1">
      <selection activeCell="E12" sqref="E12"/>
    </sheetView>
  </sheetViews>
  <sheetFormatPr defaultColWidth="9.00390625" defaultRowHeight="12.75"/>
  <sheetData>
    <row r="2" ht="12.75">
      <c r="B2" t="s">
        <v>148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tabSelected="1" zoomScaleSheetLayoutView="100" zoomScalePageLayoutView="0" workbookViewId="0" topLeftCell="A34">
      <selection activeCell="K42" sqref="K42"/>
    </sheetView>
  </sheetViews>
  <sheetFormatPr defaultColWidth="9.00390625" defaultRowHeight="12.75"/>
  <cols>
    <col min="1" max="1" width="3.00390625" style="0" customWidth="1"/>
    <col min="2" max="2" width="38.00390625" style="0" customWidth="1"/>
    <col min="3" max="3" width="16.625" style="0" customWidth="1"/>
    <col min="4" max="4" width="49.625" style="0" customWidth="1"/>
    <col min="5" max="5" width="3.00390625" style="0" customWidth="1"/>
  </cols>
  <sheetData>
    <row r="1" spans="2:6" ht="15.75">
      <c r="B1" s="5" t="s">
        <v>120</v>
      </c>
      <c r="C1" s="5"/>
      <c r="D1" s="5"/>
      <c r="E1" s="6"/>
      <c r="F1" s="7"/>
    </row>
    <row r="3" spans="1:4" s="82" customFormat="1" ht="38.25" customHeight="1">
      <c r="A3" s="81" t="s">
        <v>2</v>
      </c>
      <c r="B3" s="172" t="s">
        <v>121</v>
      </c>
      <c r="C3" s="172"/>
      <c r="D3" s="172"/>
    </row>
    <row r="4" spans="2:4" s="82" customFormat="1" ht="44.25" customHeight="1">
      <c r="B4" s="173" t="s">
        <v>122</v>
      </c>
      <c r="C4" s="173"/>
      <c r="D4" s="173"/>
    </row>
    <row r="5" s="82" customFormat="1" ht="12.75"/>
    <row r="6" spans="1:4" s="82" customFormat="1" ht="57.75" customHeight="1">
      <c r="A6" s="81" t="s">
        <v>25</v>
      </c>
      <c r="B6" s="174" t="s">
        <v>123</v>
      </c>
      <c r="C6" s="174"/>
      <c r="D6" s="174"/>
    </row>
    <row r="7" spans="2:4" s="82" customFormat="1" ht="36.75" customHeight="1">
      <c r="B7" s="173" t="s">
        <v>124</v>
      </c>
      <c r="C7" s="173"/>
      <c r="D7" s="173"/>
    </row>
    <row r="8" s="82" customFormat="1" ht="12.75"/>
    <row r="9" spans="1:6" s="82" customFormat="1" ht="12.75">
      <c r="A9" s="81" t="s">
        <v>27</v>
      </c>
      <c r="B9" s="9" t="s">
        <v>125</v>
      </c>
      <c r="C9" s="9"/>
      <c r="D9" s="1"/>
      <c r="E9" s="1"/>
      <c r="F9" s="1"/>
    </row>
    <row r="10" spans="2:6" s="82" customFormat="1" ht="27.75" customHeight="1">
      <c r="B10" s="173" t="s">
        <v>126</v>
      </c>
      <c r="C10" s="173"/>
      <c r="D10" s="173"/>
      <c r="E10" s="1"/>
      <c r="F10" s="1"/>
    </row>
    <row r="11" spans="2:6" s="82" customFormat="1" ht="12.75">
      <c r="B11" s="1"/>
      <c r="C11" s="1"/>
      <c r="D11" s="1"/>
      <c r="E11" s="1"/>
      <c r="F11" s="1"/>
    </row>
    <row r="12" spans="1:6" s="82" customFormat="1" ht="58.5" customHeight="1">
      <c r="A12" s="81" t="s">
        <v>34</v>
      </c>
      <c r="B12" s="174" t="s">
        <v>127</v>
      </c>
      <c r="C12" s="174"/>
      <c r="D12" s="174"/>
      <c r="E12" s="1"/>
      <c r="F12" s="1"/>
    </row>
    <row r="13" spans="1:6" s="82" customFormat="1" ht="12.75">
      <c r="A13" s="81"/>
      <c r="B13" s="84" t="s">
        <v>128</v>
      </c>
      <c r="C13" s="84"/>
      <c r="D13" s="1"/>
      <c r="E13" s="1"/>
      <c r="F13" s="1"/>
    </row>
    <row r="14" spans="1:6" s="82" customFormat="1" ht="12.75">
      <c r="A14" s="81"/>
      <c r="B14" s="84" t="s">
        <v>129</v>
      </c>
      <c r="C14" s="84"/>
      <c r="D14" s="1"/>
      <c r="E14" s="1"/>
      <c r="F14" s="1"/>
    </row>
    <row r="15" spans="1:6" s="82" customFormat="1" ht="12.75">
      <c r="A15" s="81"/>
      <c r="B15" s="84" t="s">
        <v>130</v>
      </c>
      <c r="C15" s="85"/>
      <c r="D15" s="1"/>
      <c r="E15" s="1"/>
      <c r="F15" s="1"/>
    </row>
    <row r="16" spans="1:6" s="82" customFormat="1" ht="12.75">
      <c r="A16" s="81"/>
      <c r="B16" s="84" t="s">
        <v>131</v>
      </c>
      <c r="C16" s="88">
        <v>2895794.55</v>
      </c>
      <c r="D16" s="128"/>
      <c r="E16" s="1"/>
      <c r="F16" s="1"/>
    </row>
    <row r="17" spans="1:6" s="82" customFormat="1" ht="12.75">
      <c r="A17" s="81"/>
      <c r="B17" s="84" t="s">
        <v>150</v>
      </c>
      <c r="C17" s="88">
        <v>269269.28</v>
      </c>
      <c r="D17" s="128"/>
      <c r="E17" s="1"/>
      <c r="F17" s="1"/>
    </row>
    <row r="18" spans="1:6" s="82" customFormat="1" ht="12.75">
      <c r="A18" s="81"/>
      <c r="B18" s="84" t="s">
        <v>151</v>
      </c>
      <c r="C18" s="88">
        <v>2900</v>
      </c>
      <c r="D18" s="128"/>
      <c r="E18" s="1"/>
      <c r="F18" s="1"/>
    </row>
    <row r="19" spans="2:6" s="82" customFormat="1" ht="12.75">
      <c r="B19" s="84" t="s">
        <v>132</v>
      </c>
      <c r="C19" s="88">
        <v>2875</v>
      </c>
      <c r="D19" s="128"/>
      <c r="E19" s="1"/>
      <c r="F19" s="1"/>
    </row>
    <row r="20" spans="2:6" s="82" customFormat="1" ht="12.75">
      <c r="B20" s="84" t="s">
        <v>133</v>
      </c>
      <c r="C20" s="138">
        <v>32580.25</v>
      </c>
      <c r="D20" s="1"/>
      <c r="E20" s="1"/>
      <c r="F20" s="1"/>
    </row>
    <row r="21" spans="2:6" s="82" customFormat="1" ht="12.75">
      <c r="B21" s="157" t="s">
        <v>160</v>
      </c>
      <c r="C21" s="138">
        <v>31531.18</v>
      </c>
      <c r="D21" s="1"/>
      <c r="E21" s="1"/>
      <c r="F21" s="1"/>
    </row>
    <row r="22" spans="2:6" s="82" customFormat="1" ht="12.75">
      <c r="B22" s="84" t="s">
        <v>159</v>
      </c>
      <c r="C22" s="88">
        <v>0</v>
      </c>
      <c r="D22" s="128"/>
      <c r="E22" s="1"/>
      <c r="F22" s="1"/>
    </row>
    <row r="23" spans="2:6" s="82" customFormat="1" ht="25.5">
      <c r="B23" s="86" t="s">
        <v>134</v>
      </c>
      <c r="C23" s="87">
        <v>13784.03</v>
      </c>
      <c r="D23" s="128"/>
      <c r="E23" s="1"/>
      <c r="F23" s="1"/>
    </row>
    <row r="24" spans="2:6" s="82" customFormat="1" ht="12.75">
      <c r="B24" s="86" t="s">
        <v>152</v>
      </c>
      <c r="C24" s="87"/>
      <c r="D24" s="128"/>
      <c r="E24" s="1"/>
      <c r="F24" s="1"/>
    </row>
    <row r="25" spans="2:6" s="82" customFormat="1" ht="12.75">
      <c r="B25" s="158" t="s">
        <v>161</v>
      </c>
      <c r="C25" s="87">
        <v>6000</v>
      </c>
      <c r="D25" s="128"/>
      <c r="E25" s="1"/>
      <c r="F25" s="1"/>
    </row>
    <row r="26" spans="2:6" s="82" customFormat="1" ht="12.75">
      <c r="B26" s="158" t="s">
        <v>162</v>
      </c>
      <c r="C26" s="87">
        <v>52.12</v>
      </c>
      <c r="D26" s="128"/>
      <c r="E26" s="1"/>
      <c r="F26" s="1"/>
    </row>
    <row r="27" spans="2:6" s="82" customFormat="1" ht="12.75">
      <c r="B27" s="84" t="s">
        <v>135</v>
      </c>
      <c r="C27" s="88">
        <v>2.91</v>
      </c>
      <c r="D27" s="128"/>
      <c r="E27" s="1"/>
      <c r="F27" s="1"/>
    </row>
    <row r="28" spans="2:6" s="82" customFormat="1" ht="12.75">
      <c r="B28" s="84"/>
      <c r="C28" s="139">
        <f>SUM(C16:C27)</f>
        <v>3254789.3200000003</v>
      </c>
      <c r="D28" s="1"/>
      <c r="E28" s="1"/>
      <c r="F28" s="1"/>
    </row>
    <row r="29" spans="1:4" s="82" customFormat="1" ht="12.75" customHeight="1">
      <c r="A29" s="81" t="s">
        <v>38</v>
      </c>
      <c r="B29" s="172" t="s">
        <v>136</v>
      </c>
      <c r="C29" s="172"/>
      <c r="D29" s="172"/>
    </row>
    <row r="30" spans="1:3" s="82" customFormat="1" ht="12.75">
      <c r="A30" s="81"/>
      <c r="B30" s="84" t="s">
        <v>137</v>
      </c>
      <c r="C30" s="85"/>
    </row>
    <row r="31" spans="2:3" s="82" customFormat="1" ht="12.75">
      <c r="B31" s="84" t="s">
        <v>130</v>
      </c>
      <c r="C31" s="85"/>
    </row>
    <row r="32" spans="2:4" s="82" customFormat="1" ht="12.75">
      <c r="B32" s="86" t="s">
        <v>138</v>
      </c>
      <c r="C32" s="140">
        <v>1915597.96</v>
      </c>
      <c r="D32" s="83"/>
    </row>
    <row r="33" spans="2:3" s="82" customFormat="1" ht="12.75">
      <c r="B33" s="86" t="s">
        <v>139</v>
      </c>
      <c r="C33" s="140">
        <v>364422.78</v>
      </c>
    </row>
    <row r="34" spans="2:3" s="82" customFormat="1" ht="12.75">
      <c r="B34" s="86" t="s">
        <v>140</v>
      </c>
      <c r="C34" s="140">
        <v>517903.75</v>
      </c>
    </row>
    <row r="35" spans="2:3" s="82" customFormat="1" ht="38.25">
      <c r="B35" s="86" t="s">
        <v>157</v>
      </c>
      <c r="C35" s="140">
        <v>406779.15</v>
      </c>
    </row>
    <row r="36" spans="2:3" s="82" customFormat="1" ht="25.5">
      <c r="B36" s="86" t="s">
        <v>156</v>
      </c>
      <c r="C36" s="140">
        <v>12659.81</v>
      </c>
    </row>
    <row r="37" spans="2:3" s="82" customFormat="1" ht="12.75">
      <c r="B37" s="86" t="s">
        <v>153</v>
      </c>
      <c r="C37" s="140">
        <v>11428.54</v>
      </c>
    </row>
    <row r="38" spans="2:3" s="82" customFormat="1" ht="12.75">
      <c r="B38" s="86" t="s">
        <v>154</v>
      </c>
      <c r="C38" s="140">
        <v>7.36</v>
      </c>
    </row>
    <row r="39" spans="2:3" s="82" customFormat="1" ht="12.75">
      <c r="B39" s="84"/>
      <c r="C39" s="139">
        <f>SUM(C32:C38)</f>
        <v>3228799.35</v>
      </c>
    </row>
    <row r="40" s="82" customFormat="1" ht="12.75"/>
    <row r="41" spans="1:4" s="82" customFormat="1" ht="12.75" customHeight="1">
      <c r="A41" s="81" t="s">
        <v>141</v>
      </c>
      <c r="B41" s="172" t="s">
        <v>142</v>
      </c>
      <c r="C41" s="172"/>
      <c r="D41" s="172"/>
    </row>
    <row r="42" spans="2:4" s="82" customFormat="1" ht="26.25" customHeight="1">
      <c r="B42" s="173" t="s">
        <v>143</v>
      </c>
      <c r="C42" s="173"/>
      <c r="D42" s="173"/>
    </row>
    <row r="43" spans="1:4" s="82" customFormat="1" ht="12.75" customHeight="1">
      <c r="A43" s="81" t="s">
        <v>144</v>
      </c>
      <c r="B43" s="172" t="s">
        <v>145</v>
      </c>
      <c r="C43" s="172"/>
      <c r="D43" s="172"/>
    </row>
    <row r="44" spans="2:4" s="82" customFormat="1" ht="15.75" customHeight="1">
      <c r="B44" s="173" t="s">
        <v>146</v>
      </c>
      <c r="C44" s="173"/>
      <c r="D44" s="173"/>
    </row>
    <row r="45" spans="1:4" s="82" customFormat="1" ht="12.75" customHeight="1">
      <c r="A45" s="81" t="s">
        <v>147</v>
      </c>
      <c r="B45" s="172" t="s">
        <v>168</v>
      </c>
      <c r="C45" s="172"/>
      <c r="D45" s="172"/>
    </row>
    <row r="46" spans="2:4" s="82" customFormat="1" ht="45.75" customHeight="1">
      <c r="B46" s="173" t="s">
        <v>167</v>
      </c>
      <c r="C46" s="173"/>
      <c r="D46" s="173"/>
    </row>
  </sheetData>
  <sheetProtection selectLockedCells="1" selectUnlockedCells="1"/>
  <mergeCells count="13">
    <mergeCell ref="B46:D46"/>
    <mergeCell ref="B29:D29"/>
    <mergeCell ref="B41:D41"/>
    <mergeCell ref="B42:D42"/>
    <mergeCell ref="B43:D43"/>
    <mergeCell ref="B44:D44"/>
    <mergeCell ref="B45:D45"/>
    <mergeCell ref="B3:D3"/>
    <mergeCell ref="B4:D4"/>
    <mergeCell ref="B6:D6"/>
    <mergeCell ref="B7:D7"/>
    <mergeCell ref="B10:D10"/>
    <mergeCell ref="B12:D12"/>
  </mergeCells>
  <printOptions/>
  <pageMargins left="0.5701388888888889" right="0.24027777777777778" top="0.75" bottom="0.75" header="0.5118055555555555" footer="0.5118055555555555"/>
  <pageSetup fitToWidth="0" fitToHeight="1" horizontalDpi="300" verticalDpi="3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Księgowa</dc:creator>
  <cp:keywords/>
  <dc:description/>
  <cp:lastModifiedBy>Kierownik</cp:lastModifiedBy>
  <cp:lastPrinted>2023-05-15T09:38:07Z</cp:lastPrinted>
  <dcterms:created xsi:type="dcterms:W3CDTF">2020-06-25T11:58:03Z</dcterms:created>
  <dcterms:modified xsi:type="dcterms:W3CDTF">2023-07-07T10:05:47Z</dcterms:modified>
  <cp:category/>
  <cp:version/>
  <cp:contentType/>
  <cp:contentStatus/>
</cp:coreProperties>
</file>